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1720" windowHeight="11760" activeTab="1"/>
  </bookViews>
  <sheets>
    <sheet name="Art 31 comma 4" sheetId="1" r:id="rId1"/>
    <sheet name="Art 37 commi 1, 2, 3 e 4" sheetId="2" r:id="rId2"/>
  </sheets>
  <definedNames>
    <definedName name="Immissione_Dati" localSheetId="0">'Art 31 comma 4'!$C$15:$H$21,'Art 31 comma 4'!$K$15:$L$21,'Art 31 comma 4'!$H$6,'Art 31 comma 4'!$H$8,'Art 31 comma 4'!$H$10,'Art 31 comma 4'!$B$32</definedName>
  </definedNames>
  <calcPr fullCalcOnLoad="1"/>
</workbook>
</file>

<file path=xl/sharedStrings.xml><?xml version="1.0" encoding="utf-8"?>
<sst xmlns="http://schemas.openxmlformats.org/spreadsheetml/2006/main" count="66" uniqueCount="56">
  <si>
    <t>PROPRIETA':</t>
  </si>
  <si>
    <t>Descrizione immobile</t>
  </si>
  <si>
    <t>Superficie reale</t>
  </si>
  <si>
    <t>Coefficiente</t>
  </si>
  <si>
    <t>Superficie convenzionale</t>
  </si>
  <si>
    <t>Fascia/zona</t>
  </si>
  <si>
    <t>Microzona</t>
  </si>
  <si>
    <t>Categoria Catastale</t>
  </si>
  <si>
    <t>Tipologia</t>
  </si>
  <si>
    <t>Coeff. di abbattimento</t>
  </si>
  <si>
    <t>Unità inferiore a mq. 46</t>
  </si>
  <si>
    <t>Unità tra mq. 46 e mq. 70</t>
  </si>
  <si>
    <t>Unità oltre mq. 70</t>
  </si>
  <si>
    <t>Autorimesse singole</t>
  </si>
  <si>
    <t>Autorimesse di uso comune</t>
  </si>
  <si>
    <t>Verde condominiale in quota millesimale</t>
  </si>
  <si>
    <t>UBICAZIONE DELL'IMMOBILE:</t>
  </si>
  <si>
    <t>DETERMINAZIONE DELLA SUPERFICIE CONVENZIONALE</t>
  </si>
  <si>
    <t>Superficie reale da considerare</t>
  </si>
  <si>
    <t>30% per vani con h. inferiore a ml. 1,70 (a detrarre)</t>
  </si>
  <si>
    <r>
      <t xml:space="preserve">EPOCA DI REALIZZAZIONE DELLE OPERE ABUSIVE </t>
    </r>
    <r>
      <rPr>
        <b/>
        <sz val="7"/>
        <rFont val="Verdana"/>
        <family val="2"/>
      </rPr>
      <t>(data di accertamento</t>
    </r>
    <r>
      <rPr>
        <b/>
        <sz val="8"/>
        <rFont val="Verdana"/>
        <family val="2"/>
      </rPr>
      <t>):</t>
    </r>
  </si>
  <si>
    <t>(Rif. O.M.I.)</t>
  </si>
  <si>
    <t>(N.C.E.U.)</t>
  </si>
  <si>
    <t>(vedi tipologia  intervento)</t>
  </si>
  <si>
    <t>DETERMINAZIONE DEL VALORE UNITARIO DI RIFERIMENTO</t>
  </si>
  <si>
    <t xml:space="preserve">CALCOLO DELL'AUMENTO DEL VALORE VENALE </t>
  </si>
  <si>
    <t>Valore Unitario di Riferimento €/mq. (2)</t>
  </si>
  <si>
    <r>
      <t xml:space="preserve">Aumento Valore Venale € </t>
    </r>
    <r>
      <rPr>
        <b/>
        <sz val="7"/>
        <rFont val="Verdana"/>
        <family val="2"/>
      </rPr>
      <t>(1) x (2)</t>
    </r>
  </si>
  <si>
    <r>
      <t xml:space="preserve">Totale superficie convenzionale mq. (1) </t>
    </r>
    <r>
      <rPr>
        <sz val="8"/>
        <rFont val="Verdana"/>
        <family val="2"/>
      </rPr>
      <t xml:space="preserve">      </t>
    </r>
  </si>
  <si>
    <r>
      <t>Superficie convenzionale mq.</t>
    </r>
    <r>
      <rPr>
        <b/>
        <sz val="7"/>
        <rFont val="Verdana"/>
        <family val="2"/>
      </rPr>
      <t xml:space="preserve"> (1)</t>
    </r>
  </si>
  <si>
    <r>
      <t>Valore Unitario di Riferimento €/mq.</t>
    </r>
    <r>
      <rPr>
        <b/>
        <sz val="7"/>
        <rFont val="Verdana"/>
        <family val="2"/>
      </rPr>
      <t xml:space="preserve"> (2)</t>
    </r>
  </si>
  <si>
    <t>Osservazioni del Responsabile del procedimento:</t>
  </si>
  <si>
    <t>Aumento Valore Venale €</t>
  </si>
  <si>
    <r>
      <t xml:space="preserve">PROSPETTO PER IL CALCOLO DELL'AUMENTO DI VALORE VENALE AI FINI DELL'APPLICAZIONE DELLE </t>
    </r>
    <r>
      <rPr>
        <b/>
        <sz val="9"/>
        <rFont val="Verdana"/>
        <family val="2"/>
      </rPr>
      <t>SANZIONI</t>
    </r>
    <r>
      <rPr>
        <sz val="9"/>
        <rFont val="Verdana"/>
        <family val="2"/>
      </rPr>
      <t xml:space="preserve"> PREVISTE DALL'</t>
    </r>
    <r>
      <rPr>
        <b/>
        <sz val="9"/>
        <rFont val="Verdana"/>
        <family val="2"/>
      </rPr>
      <t>ART. 37</t>
    </r>
    <r>
      <rPr>
        <sz val="9"/>
        <rFont val="Verdana"/>
        <family val="2"/>
      </rPr>
      <t xml:space="preserve"> DEL </t>
    </r>
    <r>
      <rPr>
        <b/>
        <sz val="9"/>
        <rFont val="Verdana"/>
        <family val="2"/>
      </rPr>
      <t>DPR 380/01</t>
    </r>
  </si>
  <si>
    <t>(**) da un minimo di 516,00 ad un massimo di 10.329,00 euro</t>
  </si>
  <si>
    <t>(***) da un minimo di 516,00 ad un massimo di 5.164,00 euro</t>
  </si>
  <si>
    <t>(*) da un minimo di 516,00</t>
  </si>
  <si>
    <r>
      <t xml:space="preserve">Pertinenza scoperta in godimento esclusivo </t>
    </r>
    <r>
      <rPr>
        <b/>
        <sz val="7"/>
        <rFont val="Verdana"/>
        <family val="2"/>
      </rPr>
      <t>(°)</t>
    </r>
  </si>
  <si>
    <t>(°) inserire nel computo per una superficie non eccedente a quella dell'immobile principale a cui è riferito</t>
  </si>
  <si>
    <t>CALCOLO DELLA SANZIONE €    (commi 1 e 3 pari a 2 x AVV) (*)</t>
  </si>
  <si>
    <t>CALCOLO DELLA SANZIONE €  (comma 2 - regime forfetario) (**)</t>
  </si>
  <si>
    <t>CALCOLO DELLA SANZIONE €  (comma 4 - regime forfetario) (***)</t>
  </si>
  <si>
    <t>Valore Mercato Medio</t>
  </si>
  <si>
    <t>COMUNE DI ACQUEDOLCI</t>
  </si>
  <si>
    <r>
      <t xml:space="preserve">PROSPETTO PER IL CALCOLO DELL'AUMENTO DI VALORE VENALE AI FINI DELL'APPLICAZIONE DELLE </t>
    </r>
    <r>
      <rPr>
        <b/>
        <sz val="9"/>
        <rFont val="Verdana"/>
        <family val="2"/>
      </rPr>
      <t>SANZIONI</t>
    </r>
    <r>
      <rPr>
        <sz val="9"/>
        <rFont val="Verdana"/>
        <family val="2"/>
      </rPr>
      <t xml:space="preserve"> PREVISTE DALL'</t>
    </r>
    <r>
      <rPr>
        <b/>
        <sz val="9"/>
        <rFont val="Verdana"/>
        <family val="2"/>
      </rPr>
      <t xml:space="preserve">ART. 31 </t>
    </r>
    <r>
      <rPr>
        <sz val="9"/>
        <rFont val="Verdana"/>
        <family val="2"/>
      </rPr>
      <t xml:space="preserve"> COMMA </t>
    </r>
    <r>
      <rPr>
        <b/>
        <sz val="9"/>
        <rFont val="Verdana"/>
        <family val="2"/>
      </rPr>
      <t>4</t>
    </r>
    <r>
      <rPr>
        <sz val="9"/>
        <rFont val="Verdana"/>
        <family val="2"/>
      </rPr>
      <t xml:space="preserve"> DEL </t>
    </r>
    <r>
      <rPr>
        <b/>
        <sz val="9"/>
        <rFont val="Verdana"/>
        <family val="2"/>
      </rPr>
      <t>DPR 380/01</t>
    </r>
  </si>
  <si>
    <t>Coefficiente di Rettifica</t>
  </si>
  <si>
    <t>Altezza</t>
  </si>
  <si>
    <t xml:space="preserve">Volume </t>
  </si>
  <si>
    <t>VOL. RIF</t>
  </si>
  <si>
    <t>VOL. RIF totale</t>
  </si>
  <si>
    <r>
      <t xml:space="preserve">VOL. RIF totale (1) </t>
    </r>
    <r>
      <rPr>
        <sz val="8"/>
        <rFont val="Verdana"/>
        <family val="2"/>
      </rPr>
      <t xml:space="preserve">      </t>
    </r>
  </si>
  <si>
    <t>CALCOLO DELLA SANZIONE €  (comma 4)</t>
  </si>
  <si>
    <t>(**) da un minimo di 2.000,00 ad un massimo di 20.000,00 euro</t>
  </si>
  <si>
    <r>
      <t>PER SANZIONE COMMA  4</t>
    </r>
    <r>
      <rPr>
        <sz val="10"/>
        <rFont val="Arial"/>
        <family val="0"/>
      </rPr>
      <t xml:space="preserve"> </t>
    </r>
  </si>
  <si>
    <t>ALLEGATO ALLA DETERMINA N. 73 DEL 6 maggio 2016</t>
  </si>
  <si>
    <t>ALLEGATO DI DETERMINA N. 73 DEL 6 maggio 2016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</si>
</sst>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.00_ ;\-#,##0.00\ "/>
    <numFmt numFmtId="167" formatCode="_-[$€-2]\ * #,##0_-;\-[$€-2]\ * #,##0_-;_-[$€-2]\ * &quot;-&quot;_-;_-@_-"/>
    <numFmt numFmtId="168" formatCode="_-[$€-2]\ * #,##0.00_-;\-[$€-2]\ * #,##0.00_-;_-[$€-2]\ * &quot;-&quot;??_-;_-@_-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6"/>
      <name val="Verdana"/>
      <family val="2"/>
    </font>
    <font>
      <i/>
      <sz val="7"/>
      <name val="Verdana"/>
      <family val="2"/>
    </font>
    <font>
      <i/>
      <sz val="10"/>
      <name val="Arial"/>
      <family val="0"/>
    </font>
    <font>
      <i/>
      <sz val="7"/>
      <name val="Arial"/>
      <family val="0"/>
    </font>
    <font>
      <sz val="10"/>
      <name val="Verdana"/>
      <family val="2"/>
    </font>
    <font>
      <b/>
      <sz val="10"/>
      <name val="Arial"/>
      <family val="0"/>
    </font>
    <font>
      <b/>
      <sz val="8"/>
      <name val="Arial"/>
      <family val="2"/>
    </font>
    <font>
      <u val="single"/>
      <sz val="7"/>
      <name val="Verdana"/>
      <family val="2"/>
    </font>
    <font>
      <u val="single"/>
      <sz val="10"/>
      <name val="Arial"/>
      <family val="0"/>
    </font>
    <font>
      <sz val="9"/>
      <name val="Verdana"/>
      <family val="2"/>
    </font>
    <font>
      <b/>
      <sz val="8"/>
      <color indexed="8"/>
      <name val="Verdana"/>
      <family val="2"/>
    </font>
    <font>
      <b/>
      <i/>
      <sz val="8"/>
      <color indexed="10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>
        <color indexed="63"/>
      </left>
      <right style="dashed"/>
      <top style="thin"/>
      <bottom style="medium"/>
    </border>
    <border>
      <left style="thin"/>
      <right style="dashed"/>
      <top style="dashed"/>
      <bottom style="dashed"/>
    </border>
    <border>
      <left style="dashed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dashed"/>
      <top style="thin"/>
      <bottom style="dashed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 style="thin"/>
      <right style="dashed"/>
      <top style="dashed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dashed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ashed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4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4" fontId="4" fillId="0" borderId="13" xfId="0" applyNumberFormat="1" applyFont="1" applyBorder="1" applyAlignment="1" applyProtection="1">
      <alignment horizontal="center" vertical="center" wrapText="1"/>
      <protection hidden="1"/>
    </xf>
    <xf numFmtId="4" fontId="4" fillId="0" borderId="14" xfId="0" applyNumberFormat="1" applyFont="1" applyBorder="1" applyAlignment="1" applyProtection="1">
      <alignment horizontal="center" vertical="center" wrapText="1"/>
      <protection hidden="1"/>
    </xf>
    <xf numFmtId="4" fontId="4" fillId="0" borderId="15" xfId="0" applyNumberFormat="1" applyFont="1" applyBorder="1" applyAlignment="1" applyProtection="1">
      <alignment horizontal="center" vertical="center" wrapText="1"/>
      <protection hidden="1"/>
    </xf>
    <xf numFmtId="4" fontId="4" fillId="0" borderId="16" xfId="0" applyNumberFormat="1" applyFont="1" applyBorder="1" applyAlignment="1" applyProtection="1">
      <alignment horizontal="center" vertical="center" wrapText="1"/>
      <protection hidden="1"/>
    </xf>
    <xf numFmtId="166" fontId="6" fillId="33" borderId="15" xfId="0" applyNumberFormat="1" applyFont="1" applyFill="1" applyBorder="1" applyAlignment="1" applyProtection="1">
      <alignment horizontal="center" vertical="center" wrapText="1"/>
      <protection hidden="1"/>
    </xf>
    <xf numFmtId="166" fontId="6" fillId="33" borderId="12" xfId="0" applyNumberFormat="1" applyFont="1" applyFill="1" applyBorder="1" applyAlignment="1" applyProtection="1">
      <alignment horizontal="center" vertical="center" wrapText="1"/>
      <protection hidden="1"/>
    </xf>
    <xf numFmtId="4" fontId="12" fillId="0" borderId="0" xfId="0" applyNumberFormat="1" applyFont="1" applyFill="1" applyBorder="1" applyAlignment="1" applyProtection="1">
      <alignment horizontal="center"/>
      <protection hidden="1"/>
    </xf>
    <xf numFmtId="4" fontId="12" fillId="34" borderId="17" xfId="0" applyNumberFormat="1" applyFont="1" applyFill="1" applyBorder="1" applyAlignment="1" applyProtection="1">
      <alignment horizontal="center"/>
      <protection hidden="1"/>
    </xf>
    <xf numFmtId="4" fontId="12" fillId="34" borderId="18" xfId="0" applyNumberFormat="1" applyFont="1" applyFill="1" applyBorder="1" applyAlignment="1" applyProtection="1">
      <alignment horizontal="center"/>
      <protection hidden="1"/>
    </xf>
    <xf numFmtId="4" fontId="12" fillId="34" borderId="19" xfId="0" applyNumberFormat="1" applyFont="1" applyFill="1" applyBorder="1" applyAlignment="1" applyProtection="1">
      <alignment horizontal="center"/>
      <protection hidden="1"/>
    </xf>
    <xf numFmtId="0" fontId="15" fillId="0" borderId="20" xfId="0" applyFont="1" applyBorder="1" applyAlignment="1" applyProtection="1">
      <alignment vertical="top" wrapText="1"/>
      <protection locked="0"/>
    </xf>
    <xf numFmtId="0" fontId="15" fillId="0" borderId="21" xfId="0" applyFont="1" applyBorder="1" applyAlignment="1" applyProtection="1">
      <alignment vertical="top" wrapText="1"/>
      <protection locked="0"/>
    </xf>
    <xf numFmtId="0" fontId="15" fillId="0" borderId="22" xfId="0" applyFont="1" applyBorder="1" applyAlignment="1" applyProtection="1">
      <alignment vertical="top" wrapText="1"/>
      <protection locked="0"/>
    </xf>
    <xf numFmtId="0" fontId="15" fillId="0" borderId="23" xfId="0" applyFont="1" applyBorder="1" applyAlignment="1" applyProtection="1">
      <alignment vertical="top" wrapText="1"/>
      <protection locked="0"/>
    </xf>
    <xf numFmtId="0" fontId="15" fillId="0" borderId="0" xfId="0" applyFont="1" applyBorder="1" applyAlignment="1" applyProtection="1">
      <alignment vertical="top" wrapText="1"/>
      <protection locked="0"/>
    </xf>
    <xf numFmtId="0" fontId="15" fillId="0" borderId="24" xfId="0" applyFont="1" applyBorder="1" applyAlignment="1" applyProtection="1">
      <alignment vertical="top" wrapText="1"/>
      <protection locked="0"/>
    </xf>
    <xf numFmtId="0" fontId="15" fillId="0" borderId="25" xfId="0" applyFont="1" applyBorder="1" applyAlignment="1" applyProtection="1">
      <alignment vertical="top" wrapText="1"/>
      <protection locked="0"/>
    </xf>
    <xf numFmtId="0" fontId="15" fillId="0" borderId="26" xfId="0" applyFont="1" applyBorder="1" applyAlignment="1" applyProtection="1">
      <alignment vertical="top" wrapText="1"/>
      <protection locked="0"/>
    </xf>
    <xf numFmtId="0" fontId="15" fillId="0" borderId="27" xfId="0" applyFont="1" applyBorder="1" applyAlignment="1" applyProtection="1">
      <alignment vertical="top" wrapText="1"/>
      <protection locked="0"/>
    </xf>
    <xf numFmtId="2" fontId="4" fillId="0" borderId="28" xfId="0" applyNumberFormat="1" applyFont="1" applyBorder="1" applyAlignment="1" applyProtection="1">
      <alignment horizontal="center" vertical="center" wrapText="1"/>
      <protection hidden="1"/>
    </xf>
    <xf numFmtId="2" fontId="4" fillId="0" borderId="29" xfId="0" applyNumberFormat="1" applyFont="1" applyBorder="1" applyAlignment="1" applyProtection="1">
      <alignment horizontal="center" vertical="center" wrapText="1"/>
      <protection hidden="1"/>
    </xf>
    <xf numFmtId="4" fontId="4" fillId="0" borderId="30" xfId="0" applyNumberFormat="1" applyFont="1" applyBorder="1" applyAlignment="1" applyProtection="1">
      <alignment horizontal="center" vertical="center" wrapText="1"/>
      <protection hidden="1"/>
    </xf>
    <xf numFmtId="4" fontId="4" fillId="0" borderId="31" xfId="0" applyNumberFormat="1" applyFont="1" applyBorder="1" applyAlignment="1" applyProtection="1">
      <alignment horizontal="center" vertical="center" wrapText="1"/>
      <protection hidden="1"/>
    </xf>
    <xf numFmtId="2" fontId="4" fillId="0" borderId="32" xfId="0" applyNumberFormat="1" applyFont="1" applyBorder="1" applyAlignment="1" applyProtection="1">
      <alignment horizontal="center" vertical="center" wrapText="1"/>
      <protection hidden="1"/>
    </xf>
    <xf numFmtId="2" fontId="4" fillId="0" borderId="33" xfId="0" applyNumberFormat="1" applyFont="1" applyBorder="1" applyAlignment="1" applyProtection="1">
      <alignment horizontal="center" vertical="center" wrapText="1"/>
      <protection hidden="1"/>
    </xf>
    <xf numFmtId="166" fontId="6" fillId="0" borderId="17" xfId="0" applyNumberFormat="1" applyFont="1" applyBorder="1" applyAlignment="1" applyProtection="1">
      <alignment horizontal="center" vertical="center" wrapText="1"/>
      <protection hidden="1"/>
    </xf>
    <xf numFmtId="166" fontId="6" fillId="0" borderId="18" xfId="0" applyNumberFormat="1" applyFont="1" applyBorder="1" applyAlignment="1" applyProtection="1">
      <alignment horizontal="center" vertical="center" wrapText="1"/>
      <protection hidden="1"/>
    </xf>
    <xf numFmtId="166" fontId="6" fillId="0" borderId="34" xfId="0" applyNumberFormat="1" applyFont="1" applyBorder="1" applyAlignment="1" applyProtection="1">
      <alignment horizontal="center" vertical="center" wrapText="1"/>
      <protection hidden="1"/>
    </xf>
    <xf numFmtId="166" fontId="6" fillId="34" borderId="18" xfId="0" applyNumberFormat="1" applyFont="1" applyFill="1" applyBorder="1" applyAlignment="1" applyProtection="1">
      <alignment horizontal="center" vertical="center" wrapText="1"/>
      <protection hidden="1"/>
    </xf>
    <xf numFmtId="166" fontId="6" fillId="34" borderId="19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35" xfId="0" applyNumberFormat="1" applyFont="1" applyBorder="1" applyAlignment="1" applyProtection="1">
      <alignment horizontal="center" vertical="center" wrapText="1"/>
      <protection hidden="1"/>
    </xf>
    <xf numFmtId="4" fontId="4" fillId="0" borderId="28" xfId="0" applyNumberFormat="1" applyFont="1" applyBorder="1" applyAlignment="1" applyProtection="1">
      <alignment horizontal="center" vertical="center" wrapText="1"/>
      <protection hidden="1"/>
    </xf>
    <xf numFmtId="166" fontId="6" fillId="0" borderId="36" xfId="0" applyNumberFormat="1" applyFont="1" applyBorder="1" applyAlignment="1" applyProtection="1">
      <alignment horizontal="center" vertical="center" wrapText="1"/>
      <protection hidden="1"/>
    </xf>
    <xf numFmtId="4" fontId="18" fillId="33" borderId="37" xfId="0" applyNumberFormat="1" applyFont="1" applyFill="1" applyBorder="1" applyAlignment="1" applyProtection="1">
      <alignment horizontal="center" vertical="center" wrapText="1"/>
      <protection hidden="1"/>
    </xf>
    <xf numFmtId="4" fontId="18" fillId="33" borderId="38" xfId="0" applyNumberFormat="1" applyFont="1" applyFill="1" applyBorder="1" applyAlignment="1" applyProtection="1">
      <alignment horizontal="center" vertical="center" wrapText="1"/>
      <protection hidden="1"/>
    </xf>
    <xf numFmtId="166" fontId="6" fillId="33" borderId="39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40" xfId="0" applyNumberFormat="1" applyFont="1" applyBorder="1" applyAlignment="1" applyProtection="1">
      <alignment horizontal="center" vertical="center" wrapText="1"/>
      <protection hidden="1"/>
    </xf>
    <xf numFmtId="4" fontId="4" fillId="0" borderId="32" xfId="0" applyNumberFormat="1" applyFont="1" applyBorder="1" applyAlignment="1" applyProtection="1">
      <alignment horizontal="center" vertical="center" wrapText="1"/>
      <protection hidden="1"/>
    </xf>
    <xf numFmtId="2" fontId="4" fillId="0" borderId="41" xfId="0" applyNumberFormat="1" applyFont="1" applyBorder="1" applyAlignment="1" applyProtection="1">
      <alignment horizontal="center" vertical="center" wrapText="1"/>
      <protection hidden="1"/>
    </xf>
    <xf numFmtId="2" fontId="4" fillId="0" borderId="42" xfId="0" applyNumberFormat="1" applyFont="1" applyBorder="1" applyAlignment="1" applyProtection="1">
      <alignment horizontal="center" vertical="center" wrapText="1"/>
      <protection hidden="1"/>
    </xf>
    <xf numFmtId="4" fontId="4" fillId="0" borderId="43" xfId="0" applyNumberFormat="1" applyFont="1" applyBorder="1" applyAlignment="1" applyProtection="1">
      <alignment horizontal="center" vertical="center" wrapText="1"/>
      <protection hidden="1"/>
    </xf>
    <xf numFmtId="4" fontId="4" fillId="0" borderId="41" xfId="0" applyNumberFormat="1" applyFont="1" applyBorder="1" applyAlignment="1" applyProtection="1">
      <alignment horizontal="center" vertical="center" wrapText="1"/>
      <protection hidden="1"/>
    </xf>
    <xf numFmtId="4" fontId="4" fillId="0" borderId="44" xfId="0" applyNumberFormat="1" applyFont="1" applyBorder="1" applyAlignment="1" applyProtection="1">
      <alignment horizontal="center" vertical="center" wrapText="1"/>
      <protection hidden="1"/>
    </xf>
    <xf numFmtId="4" fontId="4" fillId="0" borderId="45" xfId="0" applyNumberFormat="1" applyFont="1" applyBorder="1" applyAlignment="1" applyProtection="1">
      <alignment horizontal="center" vertical="center" wrapText="1"/>
      <protection hidden="1"/>
    </xf>
    <xf numFmtId="0" fontId="16" fillId="0" borderId="21" xfId="0" applyFont="1" applyBorder="1" applyAlignment="1" applyProtection="1">
      <alignment vertical="top" wrapText="1"/>
      <protection locked="0"/>
    </xf>
    <xf numFmtId="0" fontId="16" fillId="0" borderId="22" xfId="0" applyFont="1" applyBorder="1" applyAlignment="1" applyProtection="1">
      <alignment vertical="top" wrapText="1"/>
      <protection locked="0"/>
    </xf>
    <xf numFmtId="0" fontId="16" fillId="0" borderId="23" xfId="0" applyFont="1" applyBorder="1" applyAlignment="1" applyProtection="1">
      <alignment vertical="top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5" xfId="0" applyFont="1" applyBorder="1" applyAlignment="1" applyProtection="1">
      <alignment vertical="top" wrapText="1"/>
      <protection locked="0"/>
    </xf>
    <xf numFmtId="0" fontId="16" fillId="0" borderId="26" xfId="0" applyFont="1" applyBorder="1" applyAlignment="1" applyProtection="1">
      <alignment vertical="top" wrapText="1"/>
      <protection locked="0"/>
    </xf>
    <xf numFmtId="0" fontId="16" fillId="0" borderId="27" xfId="0" applyFont="1" applyBorder="1" applyAlignment="1" applyProtection="1">
      <alignment vertical="top" wrapText="1"/>
      <protection locked="0"/>
    </xf>
    <xf numFmtId="0" fontId="4" fillId="0" borderId="46" xfId="0" applyFont="1" applyBorder="1" applyAlignment="1" applyProtection="1">
      <alignment horizontal="left" vertical="center" wrapText="1"/>
      <protection locked="0"/>
    </xf>
    <xf numFmtId="0" fontId="4" fillId="0" borderId="47" xfId="0" applyFont="1" applyBorder="1" applyAlignment="1" applyProtection="1">
      <alignment horizontal="left" vertical="center" wrapText="1"/>
      <protection locked="0"/>
    </xf>
    <xf numFmtId="4" fontId="4" fillId="0" borderId="13" xfId="0" applyNumberFormat="1" applyFont="1" applyBorder="1" applyAlignment="1" applyProtection="1">
      <alignment horizontal="center" vertical="center" wrapText="1"/>
      <protection locked="0"/>
    </xf>
    <xf numFmtId="4" fontId="4" fillId="0" borderId="14" xfId="0" applyNumberFormat="1" applyFont="1" applyBorder="1" applyAlignment="1" applyProtection="1">
      <alignment horizontal="center" vertical="center" wrapText="1"/>
      <protection locked="0"/>
    </xf>
    <xf numFmtId="4" fontId="4" fillId="0" borderId="48" xfId="0" applyNumberFormat="1" applyFont="1" applyBorder="1" applyAlignment="1" applyProtection="1">
      <alignment horizontal="center" vertical="center" wrapText="1"/>
      <protection locked="0"/>
    </xf>
    <xf numFmtId="4" fontId="4" fillId="0" borderId="49" xfId="0" applyNumberFormat="1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left" vertical="center" wrapText="1"/>
      <protection locked="0"/>
    </xf>
    <xf numFmtId="0" fontId="4" fillId="0" borderId="51" xfId="0" applyFont="1" applyBorder="1" applyAlignment="1" applyProtection="1">
      <alignment horizontal="left" vertical="center" wrapText="1"/>
      <protection locked="0"/>
    </xf>
    <xf numFmtId="4" fontId="4" fillId="0" borderId="52" xfId="0" applyNumberFormat="1" applyFont="1" applyBorder="1" applyAlignment="1" applyProtection="1">
      <alignment horizontal="center" vertical="center" wrapText="1"/>
      <protection locked="0"/>
    </xf>
    <xf numFmtId="4" fontId="4" fillId="0" borderId="53" xfId="0" applyNumberFormat="1" applyFont="1" applyBorder="1" applyAlignment="1" applyProtection="1">
      <alignment horizontal="center" vertical="center" wrapText="1"/>
      <protection locked="0"/>
    </xf>
    <xf numFmtId="4" fontId="4" fillId="0" borderId="54" xfId="0" applyNumberFormat="1" applyFont="1" applyBorder="1" applyAlignment="1" applyProtection="1">
      <alignment horizontal="center" vertical="center" wrapText="1"/>
      <protection locked="0"/>
    </xf>
    <xf numFmtId="4" fontId="4" fillId="0" borderId="55" xfId="0" applyNumberFormat="1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left" vertical="center" wrapText="1"/>
      <protection locked="0"/>
    </xf>
    <xf numFmtId="0" fontId="4" fillId="0" borderId="57" xfId="0" applyFont="1" applyBorder="1" applyAlignment="1" applyProtection="1">
      <alignment horizontal="left" vertical="center" wrapText="1"/>
      <protection locked="0"/>
    </xf>
    <xf numFmtId="4" fontId="4" fillId="0" borderId="58" xfId="0" applyNumberFormat="1" applyFont="1" applyBorder="1" applyAlignment="1" applyProtection="1">
      <alignment horizontal="center" vertical="center" wrapText="1"/>
      <protection locked="0"/>
    </xf>
    <xf numFmtId="4" fontId="4" fillId="0" borderId="59" xfId="0" applyNumberFormat="1" applyFont="1" applyBorder="1" applyAlignment="1" applyProtection="1">
      <alignment horizontal="center" vertical="center" wrapText="1"/>
      <protection locked="0"/>
    </xf>
    <xf numFmtId="4" fontId="4" fillId="0" borderId="60" xfId="0" applyNumberFormat="1" applyFont="1" applyBorder="1" applyAlignment="1" applyProtection="1">
      <alignment horizontal="center" vertical="center" wrapText="1"/>
      <protection locked="0"/>
    </xf>
    <xf numFmtId="4" fontId="4" fillId="0" borderId="61" xfId="0" applyNumberFormat="1" applyFont="1" applyBorder="1" applyAlignment="1" applyProtection="1">
      <alignment horizontal="center" vertical="center" wrapText="1"/>
      <protection locked="0"/>
    </xf>
    <xf numFmtId="9" fontId="4" fillId="0" borderId="48" xfId="50" applyFont="1" applyBorder="1" applyAlignment="1" applyProtection="1">
      <alignment horizontal="center" vertical="center" wrapText="1"/>
      <protection locked="0"/>
    </xf>
    <xf numFmtId="9" fontId="4" fillId="0" borderId="49" xfId="50" applyFont="1" applyBorder="1" applyAlignment="1" applyProtection="1">
      <alignment horizontal="center" vertical="center" wrapText="1"/>
      <protection locked="0"/>
    </xf>
    <xf numFmtId="9" fontId="4" fillId="0" borderId="54" xfId="50" applyFont="1" applyBorder="1" applyAlignment="1" applyProtection="1">
      <alignment horizontal="center" vertical="center" wrapText="1"/>
      <protection locked="0"/>
    </xf>
    <xf numFmtId="9" fontId="4" fillId="0" borderId="55" xfId="50" applyFont="1" applyBorder="1" applyAlignment="1" applyProtection="1">
      <alignment horizontal="center" vertical="center" wrapText="1"/>
      <protection locked="0"/>
    </xf>
    <xf numFmtId="9" fontId="4" fillId="0" borderId="60" xfId="50" applyFont="1" applyBorder="1" applyAlignment="1" applyProtection="1">
      <alignment horizontal="center" vertical="center" wrapText="1"/>
      <protection locked="0"/>
    </xf>
    <xf numFmtId="9" fontId="4" fillId="0" borderId="61" xfId="50" applyFont="1" applyBorder="1" applyAlignment="1" applyProtection="1">
      <alignment horizontal="center" vertical="center" wrapText="1"/>
      <protection locked="0"/>
    </xf>
    <xf numFmtId="0" fontId="3" fillId="35" borderId="0" xfId="0" applyFont="1" applyFill="1" applyAlignment="1" applyProtection="1">
      <alignment horizont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17" fillId="36" borderId="62" xfId="0" applyFont="1" applyFill="1" applyBorder="1" applyAlignment="1" applyProtection="1">
      <alignment vertical="center" wrapText="1"/>
      <protection hidden="1"/>
    </xf>
    <xf numFmtId="0" fontId="17" fillId="36" borderId="63" xfId="0" applyFont="1" applyFill="1" applyBorder="1" applyAlignment="1" applyProtection="1">
      <alignment vertical="center" wrapText="1"/>
      <protection hidden="1"/>
    </xf>
    <xf numFmtId="0" fontId="17" fillId="36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justify" vertical="center" wrapText="1"/>
      <protection hidden="1"/>
    </xf>
    <xf numFmtId="0" fontId="5" fillId="0" borderId="15" xfId="0" applyFont="1" applyBorder="1" applyAlignment="1" applyProtection="1">
      <alignment horizontal="left" vertical="center" wrapText="1"/>
      <protection hidden="1"/>
    </xf>
    <xf numFmtId="0" fontId="0" fillId="0" borderId="11" xfId="0" applyBorder="1" applyAlignment="1" applyProtection="1">
      <alignment horizontal="left" vertical="center" wrapText="1"/>
      <protection hidden="1"/>
    </xf>
    <xf numFmtId="0" fontId="0" fillId="0" borderId="65" xfId="0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21" xfId="0" applyFont="1" applyBorder="1" applyAlignment="1" applyProtection="1">
      <alignment vertical="center" wrapText="1"/>
      <protection hidden="1"/>
    </xf>
    <xf numFmtId="0" fontId="7" fillId="37" borderId="66" xfId="0" applyFont="1" applyFill="1" applyBorder="1" applyAlignment="1" applyProtection="1">
      <alignment horizontal="center" vertical="center" wrapText="1"/>
      <protection hidden="1"/>
    </xf>
    <xf numFmtId="0" fontId="7" fillId="37" borderId="67" xfId="0" applyFont="1" applyFill="1" applyBorder="1" applyAlignment="1" applyProtection="1">
      <alignment horizontal="center" vertical="center" wrapText="1"/>
      <protection hidden="1"/>
    </xf>
    <xf numFmtId="0" fontId="0" fillId="0" borderId="67" xfId="0" applyBorder="1" applyAlignment="1" applyProtection="1">
      <alignment vertical="center" wrapText="1"/>
      <protection hidden="1"/>
    </xf>
    <xf numFmtId="0" fontId="0" fillId="0" borderId="68" xfId="0" applyBorder="1" applyAlignment="1" applyProtection="1">
      <alignment vertical="center" wrapText="1"/>
      <protection hidden="1"/>
    </xf>
    <xf numFmtId="0" fontId="7" fillId="37" borderId="69" xfId="0" applyFont="1" applyFill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2" fontId="9" fillId="0" borderId="15" xfId="0" applyNumberFormat="1" applyFont="1" applyBorder="1" applyAlignment="1" applyProtection="1">
      <alignment horizontal="center" vertical="center" wrapText="1"/>
      <protection hidden="1"/>
    </xf>
    <xf numFmtId="2" fontId="9" fillId="0" borderId="12" xfId="0" applyNumberFormat="1" applyFont="1" applyBorder="1" applyAlignment="1" applyProtection="1">
      <alignment horizontal="center" vertical="center" wrapText="1"/>
      <protection hidden="1"/>
    </xf>
    <xf numFmtId="2" fontId="9" fillId="0" borderId="16" xfId="0" applyNumberFormat="1" applyFont="1" applyBorder="1" applyAlignment="1" applyProtection="1">
      <alignment horizontal="center" vertical="center" wrapText="1"/>
      <protection hidden="1"/>
    </xf>
    <xf numFmtId="0" fontId="4" fillId="0" borderId="50" xfId="0" applyFont="1" applyBorder="1" applyAlignment="1" applyProtection="1">
      <alignment horizontal="left" vertical="center" wrapText="1"/>
      <protection hidden="1"/>
    </xf>
    <xf numFmtId="0" fontId="4" fillId="0" borderId="51" xfId="0" applyFont="1" applyBorder="1" applyAlignment="1" applyProtection="1">
      <alignment horizontal="left" vertical="center" wrapText="1"/>
      <protection hidden="1"/>
    </xf>
    <xf numFmtId="0" fontId="14" fillId="38" borderId="0" xfId="0" applyFont="1" applyFill="1" applyAlignment="1" applyProtection="1">
      <alignment horizontal="center" vertical="center" textRotation="180"/>
      <protection hidden="1"/>
    </xf>
    <xf numFmtId="0" fontId="0" fillId="0" borderId="0" xfId="0" applyFont="1" applyBorder="1" applyAlignment="1" applyProtection="1">
      <alignment textRotation="180" wrapText="1"/>
      <protection hidden="1"/>
    </xf>
    <xf numFmtId="0" fontId="7" fillId="37" borderId="70" xfId="0" applyFont="1" applyFill="1" applyBorder="1" applyAlignment="1" applyProtection="1">
      <alignment horizontal="center" vertical="center" wrapText="1"/>
      <protection hidden="1"/>
    </xf>
    <xf numFmtId="0" fontId="4" fillId="0" borderId="56" xfId="0" applyFont="1" applyBorder="1" applyAlignment="1" applyProtection="1">
      <alignment horizontal="left" vertical="center" wrapText="1"/>
      <protection hidden="1"/>
    </xf>
    <xf numFmtId="0" fontId="4" fillId="0" borderId="57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6" fillId="0" borderId="15" xfId="0" applyFont="1" applyBorder="1" applyAlignment="1" applyProtection="1">
      <alignment horizontal="right" vertical="center" wrapText="1"/>
      <protection hidden="1"/>
    </xf>
    <xf numFmtId="0" fontId="6" fillId="0" borderId="11" xfId="0" applyFont="1" applyBorder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37" borderId="71" xfId="0" applyFont="1" applyFill="1" applyBorder="1" applyAlignment="1" applyProtection="1">
      <alignment horizontal="center" vertical="center"/>
      <protection hidden="1"/>
    </xf>
    <xf numFmtId="0" fontId="7" fillId="37" borderId="67" xfId="0" applyFont="1" applyFill="1" applyBorder="1" applyAlignment="1" applyProtection="1">
      <alignment horizontal="center" vertical="center"/>
      <protection hidden="1"/>
    </xf>
    <xf numFmtId="0" fontId="7" fillId="37" borderId="6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6" fillId="37" borderId="71" xfId="0" applyFont="1" applyFill="1" applyBorder="1" applyAlignment="1" applyProtection="1">
      <alignment horizontal="left" vertical="center" wrapText="1"/>
      <protection hidden="1"/>
    </xf>
    <xf numFmtId="0" fontId="6" fillId="37" borderId="67" xfId="0" applyFont="1" applyFill="1" applyBorder="1" applyAlignment="1" applyProtection="1">
      <alignment horizontal="left" vertical="center" wrapText="1"/>
      <protection hidden="1"/>
    </xf>
    <xf numFmtId="0" fontId="6" fillId="37" borderId="68" xfId="0" applyFont="1" applyFill="1" applyBorder="1" applyAlignment="1" applyProtection="1">
      <alignment horizontal="left" vertical="center" wrapText="1"/>
      <protection hidden="1"/>
    </xf>
    <xf numFmtId="0" fontId="17" fillId="0" borderId="0" xfId="0" applyFont="1" applyFill="1" applyBorder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/>
      <protection hidden="1"/>
    </xf>
    <xf numFmtId="166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4" fontId="4" fillId="0" borderId="35" xfId="0" applyNumberFormat="1" applyFont="1" applyBorder="1" applyAlignment="1" applyProtection="1">
      <alignment horizontal="center" vertical="center" wrapText="1"/>
      <protection locked="0"/>
    </xf>
    <xf numFmtId="4" fontId="4" fillId="0" borderId="28" xfId="0" applyNumberFormat="1" applyFont="1" applyBorder="1" applyAlignment="1" applyProtection="1">
      <alignment horizontal="center" vertical="center" wrapText="1"/>
      <protection locked="0"/>
    </xf>
    <xf numFmtId="4" fontId="4" fillId="0" borderId="32" xfId="0" applyNumberFormat="1" applyFont="1" applyBorder="1" applyAlignment="1" applyProtection="1">
      <alignment horizontal="center" vertical="center" wrapText="1"/>
      <protection locked="0"/>
    </xf>
    <xf numFmtId="4" fontId="4" fillId="0" borderId="28" xfId="0" applyNumberFormat="1" applyFont="1" applyBorder="1" applyAlignment="1" applyProtection="1">
      <alignment vertical="center" wrapText="1"/>
      <protection locked="0"/>
    </xf>
    <xf numFmtId="4" fontId="4" fillId="0" borderId="54" xfId="0" applyNumberFormat="1" applyFont="1" applyBorder="1" applyAlignment="1" applyProtection="1">
      <alignment vertical="center" wrapText="1"/>
      <protection locked="0"/>
    </xf>
    <xf numFmtId="4" fontId="4" fillId="0" borderId="43" xfId="0" applyNumberFormat="1" applyFont="1" applyBorder="1" applyAlignment="1" applyProtection="1">
      <alignment horizontal="center" vertical="center" wrapText="1"/>
      <protection locked="0"/>
    </xf>
    <xf numFmtId="4" fontId="4" fillId="0" borderId="41" xfId="0" applyNumberFormat="1" applyFont="1" applyBorder="1" applyAlignment="1" applyProtection="1">
      <alignment horizontal="center" vertical="center" wrapText="1"/>
      <protection locked="0"/>
    </xf>
    <xf numFmtId="0" fontId="19" fillId="0" borderId="72" xfId="0" applyFont="1" applyBorder="1" applyAlignment="1" applyProtection="1">
      <alignment horizontal="center" vertical="center" wrapText="1"/>
      <protection locked="0"/>
    </xf>
    <xf numFmtId="0" fontId="19" fillId="0" borderId="37" xfId="0" applyFont="1" applyBorder="1" applyAlignment="1" applyProtection="1">
      <alignment horizontal="center" vertical="center" wrapText="1"/>
      <protection locked="0"/>
    </xf>
    <xf numFmtId="0" fontId="19" fillId="0" borderId="37" xfId="0" applyFont="1" applyBorder="1" applyAlignment="1" applyProtection="1">
      <alignment horizontal="center" vertical="center" wrapText="1"/>
      <protection locked="0"/>
    </xf>
    <xf numFmtId="4" fontId="19" fillId="0" borderId="73" xfId="0" applyNumberFormat="1" applyFont="1" applyBorder="1" applyAlignment="1" applyProtection="1">
      <alignment horizontal="center" vertical="center" wrapText="1"/>
      <protection locked="0"/>
    </xf>
    <xf numFmtId="4" fontId="19" fillId="0" borderId="74" xfId="0" applyNumberFormat="1" applyFont="1" applyBorder="1" applyAlignment="1" applyProtection="1">
      <alignment horizontal="center" vertical="center" wrapText="1"/>
      <protection locked="0"/>
    </xf>
    <xf numFmtId="10" fontId="19" fillId="0" borderId="73" xfId="0" applyNumberFormat="1" applyFont="1" applyBorder="1" applyAlignment="1" applyProtection="1">
      <alignment horizontal="center" vertical="center" wrapText="1"/>
      <protection locked="0"/>
    </xf>
    <xf numFmtId="10" fontId="19" fillId="0" borderId="74" xfId="0" applyNumberFormat="1" applyFont="1" applyBorder="1" applyAlignment="1" applyProtection="1">
      <alignment horizontal="center" vertical="center" wrapText="1"/>
      <protection locked="0"/>
    </xf>
    <xf numFmtId="0" fontId="3" fillId="35" borderId="0" xfId="0" applyFont="1" applyFill="1" applyAlignment="1" applyProtection="1">
      <alignment horizontal="center" vertical="center" wrapText="1"/>
      <protection hidden="1"/>
    </xf>
    <xf numFmtId="0" fontId="7" fillId="37" borderId="23" xfId="0" applyFont="1" applyFill="1" applyBorder="1" applyAlignment="1" applyProtection="1">
      <alignment horizontal="center" vertical="center" wrapText="1"/>
      <protection hidden="1"/>
    </xf>
    <xf numFmtId="0" fontId="9" fillId="0" borderId="39" xfId="0" applyFont="1" applyBorder="1" applyAlignment="1" applyProtection="1">
      <alignment horizontal="center" vertical="center" wrapText="1"/>
      <protection hidden="1"/>
    </xf>
    <xf numFmtId="0" fontId="10" fillId="0" borderId="39" xfId="0" applyFont="1" applyBorder="1" applyAlignment="1" applyProtection="1">
      <alignment horizontal="center" vertical="center" wrapText="1"/>
      <protection hidden="1"/>
    </xf>
    <xf numFmtId="2" fontId="9" fillId="0" borderId="39" xfId="0" applyNumberFormat="1" applyFont="1" applyBorder="1" applyAlignment="1" applyProtection="1">
      <alignment horizontal="center" vertical="center" wrapText="1"/>
      <protection hidden="1"/>
    </xf>
    <xf numFmtId="2" fontId="9" fillId="0" borderId="75" xfId="0" applyNumberFormat="1" applyFont="1" applyBorder="1" applyAlignment="1" applyProtection="1">
      <alignment horizontal="center" vertical="center" wrapText="1"/>
      <protection hidden="1"/>
    </xf>
    <xf numFmtId="0" fontId="4" fillId="0" borderId="76" xfId="0" applyFont="1" applyBorder="1" applyAlignment="1" applyProtection="1">
      <alignment horizontal="left" vertical="center" wrapText="1"/>
      <protection hidden="1"/>
    </xf>
    <xf numFmtId="0" fontId="4" fillId="0" borderId="77" xfId="0" applyFont="1" applyBorder="1" applyAlignment="1" applyProtection="1">
      <alignment horizontal="left" vertical="center" wrapText="1"/>
      <protection hidden="1"/>
    </xf>
    <xf numFmtId="0" fontId="4" fillId="0" borderId="78" xfId="0" applyFont="1" applyBorder="1" applyAlignment="1" applyProtection="1">
      <alignment horizontal="left" vertical="center" wrapText="1"/>
      <protection hidden="1"/>
    </xf>
    <xf numFmtId="0" fontId="4" fillId="0" borderId="79" xfId="0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textRotation="180" wrapText="1"/>
      <protection hidden="1"/>
    </xf>
    <xf numFmtId="0" fontId="7" fillId="37" borderId="25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textRotation="180"/>
      <protection hidden="1"/>
    </xf>
    <xf numFmtId="0" fontId="0" fillId="0" borderId="0" xfId="0" applyAlignment="1" applyProtection="1">
      <alignment textRotation="180" wrapText="1"/>
      <protection hidden="1"/>
    </xf>
    <xf numFmtId="0" fontId="0" fillId="0" borderId="11" xfId="0" applyBorder="1" applyAlignment="1" applyProtection="1">
      <alignment horizontal="right" vertical="center" wrapText="1"/>
      <protection hidden="1"/>
    </xf>
    <xf numFmtId="0" fontId="0" fillId="0" borderId="12" xfId="0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9" fillId="0" borderId="80" xfId="0" applyFont="1" applyBorder="1" applyAlignment="1" applyProtection="1">
      <alignment horizontal="center" vertical="center" wrapText="1"/>
      <protection hidden="1"/>
    </xf>
    <xf numFmtId="0" fontId="9" fillId="0" borderId="39" xfId="0" applyFont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6" fillId="0" borderId="81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9" fillId="0" borderId="82" xfId="0" applyFont="1" applyBorder="1" applyAlignment="1" applyProtection="1">
      <alignment horizontal="center" vertical="center" wrapText="1"/>
      <protection hidden="1"/>
    </xf>
    <xf numFmtId="0" fontId="6" fillId="0" borderId="83" xfId="0" applyFont="1" applyBorder="1" applyAlignment="1" applyProtection="1">
      <alignment horizontal="center" vertical="center" wrapText="1"/>
      <protection hidden="1"/>
    </xf>
    <xf numFmtId="0" fontId="6" fillId="0" borderId="84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167" fontId="4" fillId="0" borderId="0" xfId="0" applyNumberFormat="1" applyFont="1" applyBorder="1" applyAlignment="1" applyProtection="1">
      <alignment horizontal="center" vertical="center" wrapText="1"/>
      <protection hidden="1"/>
    </xf>
    <xf numFmtId="0" fontId="7" fillId="37" borderId="71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85" xfId="0" applyFont="1" applyBorder="1" applyAlignment="1" applyProtection="1">
      <alignment horizontal="center" vertical="center" wrapText="1"/>
      <protection hidden="1"/>
    </xf>
    <xf numFmtId="0" fontId="4" fillId="0" borderId="86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168" fontId="4" fillId="0" borderId="0" xfId="0" applyNumberFormat="1" applyFont="1" applyBorder="1" applyAlignment="1" applyProtection="1">
      <alignment vertical="center"/>
      <protection hidden="1"/>
    </xf>
    <xf numFmtId="0" fontId="7" fillId="37" borderId="66" xfId="0" applyFont="1" applyFill="1" applyBorder="1" applyAlignment="1" applyProtection="1">
      <alignment horizontal="center" vertical="center"/>
      <protection hidden="1"/>
    </xf>
    <xf numFmtId="0" fontId="7" fillId="37" borderId="87" xfId="0" applyFont="1" applyFill="1" applyBorder="1" applyAlignment="1" applyProtection="1">
      <alignment horizontal="center" vertical="center"/>
      <protection hidden="1"/>
    </xf>
    <xf numFmtId="0" fontId="7" fillId="37" borderId="88" xfId="0" applyFont="1" applyFill="1" applyBorder="1" applyAlignment="1" applyProtection="1">
      <alignment horizontal="center" vertical="center"/>
      <protection hidden="1"/>
    </xf>
    <xf numFmtId="0" fontId="7" fillId="0" borderId="87" xfId="0" applyFont="1" applyBorder="1" applyAlignment="1" applyProtection="1">
      <alignment vertical="center" wrapText="1"/>
      <protection hidden="1"/>
    </xf>
    <xf numFmtId="0" fontId="13" fillId="0" borderId="87" xfId="0" applyFont="1" applyBorder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0" fontId="0" fillId="37" borderId="67" xfId="0" applyFill="1" applyBorder="1" applyAlignment="1" applyProtection="1">
      <alignment vertical="center" wrapText="1"/>
      <protection hidden="1"/>
    </xf>
    <xf numFmtId="0" fontId="0" fillId="37" borderId="68" xfId="0" applyFill="1" applyBorder="1" applyAlignment="1" applyProtection="1">
      <alignment vertical="center" wrapText="1"/>
      <protection hidden="1"/>
    </xf>
    <xf numFmtId="0" fontId="17" fillId="36" borderId="66" xfId="0" applyFont="1" applyFill="1" applyBorder="1" applyAlignment="1" applyProtection="1">
      <alignment vertical="top" wrapText="1"/>
      <protection hidden="1"/>
    </xf>
    <xf numFmtId="0" fontId="0" fillId="36" borderId="87" xfId="0" applyFill="1" applyBorder="1" applyAlignment="1" applyProtection="1">
      <alignment vertical="top" wrapText="1"/>
      <protection hidden="1"/>
    </xf>
    <xf numFmtId="0" fontId="7" fillId="36" borderId="89" xfId="0" applyFont="1" applyFill="1" applyBorder="1" applyAlignment="1" applyProtection="1">
      <alignment horizontal="center" vertical="center"/>
      <protection hidden="1"/>
    </xf>
    <xf numFmtId="0" fontId="7" fillId="36" borderId="67" xfId="0" applyFont="1" applyFill="1" applyBorder="1" applyAlignment="1" applyProtection="1">
      <alignment horizontal="center" vertical="center"/>
      <protection hidden="1"/>
    </xf>
    <xf numFmtId="0" fontId="7" fillId="36" borderId="90" xfId="0" applyFont="1" applyFill="1" applyBorder="1" applyAlignment="1" applyProtection="1">
      <alignment horizontal="center" vertical="center"/>
      <protection hidden="1"/>
    </xf>
    <xf numFmtId="0" fontId="7" fillId="36" borderId="87" xfId="0" applyFont="1" applyFill="1" applyBorder="1" applyAlignment="1" applyProtection="1">
      <alignment horizontal="center" vertical="center"/>
      <protection hidden="1"/>
    </xf>
    <xf numFmtId="0" fontId="7" fillId="36" borderId="88" xfId="0" applyFont="1" applyFill="1" applyBorder="1" applyAlignment="1" applyProtection="1">
      <alignment horizontal="center" vertical="center"/>
      <protection hidden="1"/>
    </xf>
    <xf numFmtId="0" fontId="0" fillId="36" borderId="23" xfId="0" applyFill="1" applyBorder="1" applyAlignment="1" applyProtection="1">
      <alignment vertical="top" wrapText="1"/>
      <protection hidden="1"/>
    </xf>
    <xf numFmtId="0" fontId="0" fillId="36" borderId="0" xfId="0" applyFill="1" applyBorder="1" applyAlignment="1" applyProtection="1">
      <alignment vertical="top" wrapText="1"/>
      <protection hidden="1"/>
    </xf>
    <xf numFmtId="0" fontId="0" fillId="36" borderId="25" xfId="0" applyFill="1" applyBorder="1" applyAlignment="1" applyProtection="1">
      <alignment wrapText="1"/>
      <protection hidden="1"/>
    </xf>
    <xf numFmtId="0" fontId="0" fillId="36" borderId="26" xfId="0" applyFill="1" applyBorder="1" applyAlignment="1" applyProtection="1">
      <alignment wrapText="1"/>
      <protection hidden="1"/>
    </xf>
    <xf numFmtId="0" fontId="0" fillId="36" borderId="27" xfId="0" applyFill="1" applyBorder="1" applyAlignment="1" applyProtection="1">
      <alignment wrapTex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Q38"/>
  <sheetViews>
    <sheetView zoomScale="115" zoomScaleNormal="115" workbookViewId="0" topLeftCell="A1">
      <selection activeCell="R22" sqref="R22"/>
    </sheetView>
  </sheetViews>
  <sheetFormatPr defaultColWidth="9.140625" defaultRowHeight="12.75"/>
  <cols>
    <col min="1" max="1" width="9.140625" style="87" customWidth="1"/>
    <col min="2" max="2" width="2.00390625" style="87" customWidth="1"/>
    <col min="3" max="3" width="9.140625" style="87" customWidth="1"/>
    <col min="4" max="4" width="16.421875" style="87" customWidth="1"/>
    <col min="5" max="5" width="6.28125" style="87" customWidth="1"/>
    <col min="6" max="6" width="7.8515625" style="87" customWidth="1"/>
    <col min="7" max="7" width="9.140625" style="87" customWidth="1"/>
    <col min="8" max="8" width="12.00390625" style="87" customWidth="1"/>
    <col min="9" max="9" width="9.140625" style="87" customWidth="1"/>
    <col min="10" max="10" width="8.00390625" style="87" customWidth="1"/>
    <col min="11" max="11" width="9.140625" style="87" customWidth="1"/>
    <col min="12" max="12" width="10.00390625" style="87" customWidth="1"/>
    <col min="13" max="13" width="9.140625" style="87" customWidth="1"/>
    <col min="14" max="14" width="10.8515625" style="87" customWidth="1"/>
    <col min="15" max="15" width="11.28125" style="87" customWidth="1"/>
    <col min="16" max="16" width="2.8515625" style="87" customWidth="1"/>
    <col min="17" max="16384" width="9.140625" style="87" customWidth="1"/>
  </cols>
  <sheetData>
    <row r="1" spans="1:17" ht="16.5" customHeight="1">
      <c r="A1" s="85" t="s">
        <v>43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6"/>
    </row>
    <row r="2" spans="1:17" ht="3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</row>
    <row r="3" ht="22.5" customHeight="1" thickBot="1"/>
    <row r="4" spans="1:17" ht="25.5" customHeight="1" thickBot="1">
      <c r="A4" s="88" t="s">
        <v>44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90"/>
      <c r="P4" s="91"/>
      <c r="Q4" s="91"/>
    </row>
    <row r="5" spans="1:17" ht="7.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7" ht="12.75" customHeight="1">
      <c r="A6" s="92" t="s">
        <v>16</v>
      </c>
      <c r="B6" s="93"/>
      <c r="C6" s="93"/>
      <c r="D6" s="93"/>
      <c r="E6" s="93"/>
      <c r="F6" s="93"/>
      <c r="G6" s="94"/>
      <c r="H6" s="3"/>
      <c r="I6" s="4"/>
      <c r="J6" s="4"/>
      <c r="K6" s="4"/>
      <c r="L6" s="4"/>
      <c r="M6" s="4"/>
      <c r="N6" s="4"/>
      <c r="O6" s="5"/>
      <c r="P6" s="86"/>
      <c r="Q6" s="86"/>
    </row>
    <row r="7" spans="1:17" ht="7.5" customHeight="1">
      <c r="A7" s="95"/>
      <c r="B7" s="95"/>
      <c r="C7" s="96"/>
      <c r="D7" s="96"/>
      <c r="E7" s="97"/>
      <c r="F7" s="97"/>
      <c r="G7" s="97"/>
      <c r="H7" s="97"/>
      <c r="I7" s="97"/>
      <c r="J7" s="97"/>
      <c r="K7" s="97"/>
      <c r="L7" s="97"/>
      <c r="M7" s="97"/>
      <c r="N7" s="97"/>
      <c r="O7" s="96"/>
      <c r="P7" s="86"/>
      <c r="Q7" s="86"/>
    </row>
    <row r="8" spans="1:17" ht="12.75" customHeight="1">
      <c r="A8" s="92" t="s">
        <v>0</v>
      </c>
      <c r="B8" s="93"/>
      <c r="C8" s="93"/>
      <c r="D8" s="93"/>
      <c r="E8" s="93"/>
      <c r="F8" s="93"/>
      <c r="G8" s="94"/>
      <c r="H8" s="3"/>
      <c r="I8" s="4"/>
      <c r="J8" s="4"/>
      <c r="K8" s="4"/>
      <c r="L8" s="4"/>
      <c r="M8" s="4"/>
      <c r="N8" s="4"/>
      <c r="O8" s="5"/>
      <c r="P8" s="86"/>
      <c r="Q8" s="86"/>
    </row>
    <row r="9" spans="1:17" ht="6.75" customHeight="1">
      <c r="A9" s="98"/>
      <c r="B9" s="98"/>
      <c r="C9" s="98"/>
      <c r="D9" s="98"/>
      <c r="E9" s="97"/>
      <c r="F9" s="97"/>
      <c r="G9" s="97"/>
      <c r="H9" s="97"/>
      <c r="I9" s="97"/>
      <c r="J9" s="97"/>
      <c r="K9" s="97"/>
      <c r="L9" s="97"/>
      <c r="M9" s="97"/>
      <c r="N9" s="97"/>
      <c r="O9" s="96"/>
      <c r="P9" s="86"/>
      <c r="Q9" s="86"/>
    </row>
    <row r="10" spans="1:17" ht="12.75" customHeight="1">
      <c r="A10" s="92" t="s">
        <v>20</v>
      </c>
      <c r="B10" s="93"/>
      <c r="C10" s="93"/>
      <c r="D10" s="93"/>
      <c r="E10" s="93"/>
      <c r="F10" s="93"/>
      <c r="G10" s="94"/>
      <c r="H10" s="6"/>
      <c r="I10" s="7"/>
      <c r="J10" s="7"/>
      <c r="K10" s="7"/>
      <c r="L10" s="7"/>
      <c r="M10" s="7"/>
      <c r="N10" s="7"/>
      <c r="O10" s="8"/>
      <c r="P10" s="86"/>
      <c r="Q10" s="86"/>
    </row>
    <row r="11" spans="1:17" ht="6" customHeight="1">
      <c r="A11" s="86"/>
      <c r="B11" s="8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99"/>
      <c r="P11" s="86"/>
      <c r="Q11" s="86"/>
    </row>
    <row r="12" spans="1:17" ht="6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86"/>
      <c r="Q12" s="86"/>
    </row>
    <row r="13" spans="1:17" ht="12.75" customHeight="1">
      <c r="A13" s="96"/>
      <c r="B13" s="100" t="s">
        <v>49</v>
      </c>
      <c r="C13" s="101"/>
      <c r="D13" s="101"/>
      <c r="E13" s="101"/>
      <c r="F13" s="101"/>
      <c r="G13" s="101"/>
      <c r="H13" s="101"/>
      <c r="I13" s="101"/>
      <c r="J13" s="102"/>
      <c r="K13" s="102"/>
      <c r="L13" s="102"/>
      <c r="M13" s="102"/>
      <c r="N13" s="103"/>
      <c r="O13" s="96"/>
      <c r="P13" s="95"/>
      <c r="Q13" s="95"/>
    </row>
    <row r="14" spans="1:17" ht="24.75" customHeight="1">
      <c r="A14" s="1"/>
      <c r="B14" s="104"/>
      <c r="C14" s="105" t="s">
        <v>1</v>
      </c>
      <c r="D14" s="106"/>
      <c r="E14" s="107" t="s">
        <v>2</v>
      </c>
      <c r="F14" s="108"/>
      <c r="G14" s="107" t="s">
        <v>46</v>
      </c>
      <c r="H14" s="108"/>
      <c r="I14" s="107" t="s">
        <v>47</v>
      </c>
      <c r="J14" s="108"/>
      <c r="K14" s="107" t="s">
        <v>45</v>
      </c>
      <c r="L14" s="108"/>
      <c r="M14" s="107" t="s">
        <v>48</v>
      </c>
      <c r="N14" s="109"/>
      <c r="O14" s="1"/>
      <c r="P14" s="86"/>
      <c r="Q14" s="86"/>
    </row>
    <row r="15" spans="1:15" ht="12.75" customHeight="1">
      <c r="A15" s="1"/>
      <c r="B15" s="104"/>
      <c r="C15" s="61"/>
      <c r="D15" s="62"/>
      <c r="E15" s="63">
        <v>0</v>
      </c>
      <c r="F15" s="64"/>
      <c r="G15" s="65">
        <v>0</v>
      </c>
      <c r="H15" s="66"/>
      <c r="I15" s="9">
        <f>E15*G15</f>
        <v>0</v>
      </c>
      <c r="J15" s="10"/>
      <c r="K15" s="79">
        <v>0</v>
      </c>
      <c r="L15" s="80"/>
      <c r="M15" s="11">
        <f>I15*(1-K15)</f>
        <v>0</v>
      </c>
      <c r="N15" s="12"/>
      <c r="O15" s="1"/>
    </row>
    <row r="16" spans="1:15" ht="12.75" customHeight="1">
      <c r="A16" s="1"/>
      <c r="B16" s="104"/>
      <c r="C16" s="67"/>
      <c r="D16" s="68"/>
      <c r="E16" s="69">
        <v>0</v>
      </c>
      <c r="F16" s="70"/>
      <c r="G16" s="71">
        <v>0</v>
      </c>
      <c r="H16" s="72"/>
      <c r="I16" s="9">
        <f aca="true" t="shared" si="0" ref="I16:I21">E16*G16</f>
        <v>0</v>
      </c>
      <c r="J16" s="10"/>
      <c r="K16" s="81">
        <v>0</v>
      </c>
      <c r="L16" s="82"/>
      <c r="M16" s="11">
        <f aca="true" t="shared" si="1" ref="M16:M21">I16*(1-K16)</f>
        <v>0</v>
      </c>
      <c r="N16" s="12"/>
      <c r="O16" s="1"/>
    </row>
    <row r="17" spans="1:16" ht="12.75" customHeight="1">
      <c r="A17" s="1"/>
      <c r="B17" s="104"/>
      <c r="C17" s="67"/>
      <c r="D17" s="68"/>
      <c r="E17" s="69">
        <v>0</v>
      </c>
      <c r="F17" s="70"/>
      <c r="G17" s="71">
        <v>0</v>
      </c>
      <c r="H17" s="72"/>
      <c r="I17" s="9">
        <f t="shared" si="0"/>
        <v>0</v>
      </c>
      <c r="J17" s="10"/>
      <c r="K17" s="81">
        <v>0</v>
      </c>
      <c r="L17" s="82"/>
      <c r="M17" s="11">
        <f t="shared" si="1"/>
        <v>0</v>
      </c>
      <c r="N17" s="12"/>
      <c r="O17" s="1"/>
      <c r="P17" s="112" t="s">
        <v>54</v>
      </c>
    </row>
    <row r="18" spans="1:16" ht="12.75" customHeight="1">
      <c r="A18" s="1"/>
      <c r="B18" s="104"/>
      <c r="C18" s="67"/>
      <c r="D18" s="68"/>
      <c r="E18" s="69">
        <v>0</v>
      </c>
      <c r="F18" s="70"/>
      <c r="G18" s="65">
        <v>0</v>
      </c>
      <c r="H18" s="66"/>
      <c r="I18" s="9">
        <f t="shared" si="0"/>
        <v>0</v>
      </c>
      <c r="J18" s="10"/>
      <c r="K18" s="81">
        <v>0</v>
      </c>
      <c r="L18" s="82"/>
      <c r="M18" s="11">
        <f t="shared" si="1"/>
        <v>0</v>
      </c>
      <c r="N18" s="12"/>
      <c r="O18" s="1"/>
      <c r="P18" s="112"/>
    </row>
    <row r="19" spans="1:16" ht="12.75" customHeight="1">
      <c r="A19" s="1"/>
      <c r="B19" s="104"/>
      <c r="C19" s="67"/>
      <c r="D19" s="68"/>
      <c r="E19" s="69">
        <v>0</v>
      </c>
      <c r="F19" s="70"/>
      <c r="G19" s="65">
        <v>0</v>
      </c>
      <c r="H19" s="66"/>
      <c r="I19" s="9">
        <f t="shared" si="0"/>
        <v>0</v>
      </c>
      <c r="J19" s="10"/>
      <c r="K19" s="81">
        <v>0</v>
      </c>
      <c r="L19" s="82"/>
      <c r="M19" s="11">
        <f t="shared" si="1"/>
        <v>0</v>
      </c>
      <c r="N19" s="12"/>
      <c r="O19" s="1"/>
      <c r="P19" s="112"/>
    </row>
    <row r="20" spans="1:16" ht="18" customHeight="1">
      <c r="A20" s="1"/>
      <c r="B20" s="104"/>
      <c r="C20" s="67"/>
      <c r="D20" s="68"/>
      <c r="E20" s="69">
        <v>0</v>
      </c>
      <c r="F20" s="70"/>
      <c r="G20" s="65">
        <v>0</v>
      </c>
      <c r="H20" s="66"/>
      <c r="I20" s="9">
        <f t="shared" si="0"/>
        <v>0</v>
      </c>
      <c r="J20" s="10"/>
      <c r="K20" s="81">
        <v>0</v>
      </c>
      <c r="L20" s="82"/>
      <c r="M20" s="11">
        <f t="shared" si="1"/>
        <v>0</v>
      </c>
      <c r="N20" s="12"/>
      <c r="O20" s="1"/>
      <c r="P20" s="112"/>
    </row>
    <row r="21" spans="1:16" ht="18" customHeight="1" thickBot="1">
      <c r="A21" s="113"/>
      <c r="B21" s="114"/>
      <c r="C21" s="73"/>
      <c r="D21" s="74"/>
      <c r="E21" s="75">
        <v>0</v>
      </c>
      <c r="F21" s="76"/>
      <c r="G21" s="77">
        <v>0</v>
      </c>
      <c r="H21" s="78"/>
      <c r="I21" s="9">
        <f t="shared" si="0"/>
        <v>0</v>
      </c>
      <c r="J21" s="10"/>
      <c r="K21" s="83">
        <v>0</v>
      </c>
      <c r="L21" s="84"/>
      <c r="M21" s="11">
        <f t="shared" si="1"/>
        <v>0</v>
      </c>
      <c r="N21" s="12"/>
      <c r="O21" s="1"/>
      <c r="P21" s="112"/>
    </row>
    <row r="22" spans="1:16" ht="5.25" customHeight="1">
      <c r="A22" s="11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12"/>
    </row>
    <row r="23" spans="1:16" ht="12.75" customHeight="1">
      <c r="A23" s="113"/>
      <c r="B23" s="1"/>
      <c r="C23" s="117"/>
      <c r="D23" s="118"/>
      <c r="E23" s="118"/>
      <c r="F23" s="118"/>
      <c r="G23" s="118"/>
      <c r="H23" s="118"/>
      <c r="I23" s="119" t="s">
        <v>50</v>
      </c>
      <c r="J23" s="120"/>
      <c r="K23" s="120"/>
      <c r="L23" s="121"/>
      <c r="M23" s="13">
        <f>SUM(M15:N21)</f>
        <v>0</v>
      </c>
      <c r="N23" s="14"/>
      <c r="O23" s="1"/>
      <c r="P23" s="112"/>
    </row>
    <row r="24" spans="1:16" ht="3.75" customHeight="1">
      <c r="A24" s="113"/>
      <c r="B24" s="1"/>
      <c r="C24" s="117"/>
      <c r="D24" s="118"/>
      <c r="E24" s="118"/>
      <c r="F24" s="118"/>
      <c r="G24" s="118"/>
      <c r="H24" s="118"/>
      <c r="I24" s="118"/>
      <c r="J24" s="118"/>
      <c r="K24" s="118"/>
      <c r="L24" s="122"/>
      <c r="M24" s="1"/>
      <c r="N24" s="1"/>
      <c r="O24" s="1"/>
      <c r="P24" s="112"/>
    </row>
    <row r="25" spans="1:17" ht="5.25" customHeight="1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12"/>
      <c r="Q25" s="123"/>
    </row>
    <row r="26" spans="1:17" ht="12.75">
      <c r="A26" s="123"/>
      <c r="B26" s="124"/>
      <c r="C26" s="124"/>
      <c r="D26" s="124"/>
      <c r="E26" s="124"/>
      <c r="F26" s="124"/>
      <c r="G26" s="124"/>
      <c r="H26" s="123"/>
      <c r="I26" s="125" t="s">
        <v>51</v>
      </c>
      <c r="J26" s="126"/>
      <c r="K26" s="126"/>
      <c r="L26" s="126"/>
      <c r="M26" s="126"/>
      <c r="N26" s="127"/>
      <c r="O26" s="123"/>
      <c r="P26" s="112"/>
      <c r="Q26" s="123"/>
    </row>
    <row r="27" spans="1:16" ht="13.5" thickBot="1">
      <c r="A27" s="2"/>
      <c r="B27" s="15"/>
      <c r="C27" s="15"/>
      <c r="D27" s="15"/>
      <c r="E27" s="15"/>
      <c r="F27" s="15"/>
      <c r="G27" s="15"/>
      <c r="H27" s="2"/>
      <c r="I27" s="16">
        <f>IF(M23&gt;300,20000,IF(M23&lt;50,2000,((M23-50)*(20000-2000)/(300-50)+2000)))</f>
        <v>2000</v>
      </c>
      <c r="J27" s="17"/>
      <c r="K27" s="17"/>
      <c r="L27" s="17"/>
      <c r="M27" s="17"/>
      <c r="N27" s="18"/>
      <c r="O27" s="2"/>
      <c r="P27" s="112"/>
    </row>
    <row r="28" spans="1:17" ht="9.75" customHeight="1">
      <c r="A28" s="1"/>
      <c r="B28" s="128"/>
      <c r="C28" s="128"/>
      <c r="D28" s="128"/>
      <c r="E28" s="128"/>
      <c r="F28" s="128"/>
      <c r="G28" s="128"/>
      <c r="H28" s="129"/>
      <c r="I28" s="130" t="s">
        <v>52</v>
      </c>
      <c r="J28" s="130"/>
      <c r="K28" s="130"/>
      <c r="L28" s="130"/>
      <c r="M28" s="130"/>
      <c r="N28" s="130"/>
      <c r="O28" s="130"/>
      <c r="P28" s="112"/>
      <c r="Q28" s="86"/>
    </row>
    <row r="29" spans="1:17" ht="5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12"/>
      <c r="Q29" s="123"/>
    </row>
    <row r="30" spans="1:17" ht="5.25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12"/>
      <c r="Q30" s="123"/>
    </row>
    <row r="31" spans="1:17" ht="12.75" customHeight="1">
      <c r="A31" s="1"/>
      <c r="B31" s="131" t="s">
        <v>31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3"/>
      <c r="O31" s="1"/>
      <c r="P31" s="112"/>
      <c r="Q31" s="86"/>
    </row>
    <row r="32" spans="1:16" ht="12.75">
      <c r="A32" s="1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  <c r="O32" s="1"/>
      <c r="P32" s="112"/>
    </row>
    <row r="33" spans="1:16" ht="12.75">
      <c r="A33" s="1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1"/>
      <c r="P33" s="112"/>
    </row>
    <row r="34" spans="1:16" ht="13.5" thickBot="1">
      <c r="A34" s="1"/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1"/>
      <c r="P34" s="112"/>
    </row>
    <row r="35" spans="1:17" ht="5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12"/>
      <c r="Q35" s="123"/>
    </row>
    <row r="36" spans="1:16" ht="12.75" customHeight="1">
      <c r="A36" s="2"/>
      <c r="B36" s="134"/>
      <c r="C36" s="134"/>
      <c r="D36" s="13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35"/>
      <c r="P36" s="112"/>
    </row>
    <row r="37" spans="1:16" ht="12.75">
      <c r="A37" s="2"/>
      <c r="B37" s="134"/>
      <c r="C37" s="134"/>
      <c r="D37" s="134"/>
      <c r="E37" s="136"/>
      <c r="F37" s="136"/>
      <c r="G37" s="136"/>
      <c r="H37" s="136"/>
      <c r="I37" s="15"/>
      <c r="J37" s="15"/>
      <c r="K37" s="15"/>
      <c r="L37" s="15"/>
      <c r="M37" s="15"/>
      <c r="N37" s="15"/>
      <c r="O37" s="135"/>
      <c r="P37" s="112"/>
    </row>
    <row r="38" spans="1:17" ht="9.75" customHeight="1">
      <c r="A38" s="1"/>
      <c r="B38" s="134"/>
      <c r="C38" s="134"/>
      <c r="D38" s="134"/>
      <c r="E38" s="137"/>
      <c r="F38" s="137"/>
      <c r="G38" s="137"/>
      <c r="H38" s="137"/>
      <c r="I38" s="138"/>
      <c r="J38" s="138"/>
      <c r="K38" s="138"/>
      <c r="L38" s="138"/>
      <c r="M38" s="138"/>
      <c r="N38" s="138"/>
      <c r="O38" s="138"/>
      <c r="Q38" s="86"/>
    </row>
  </sheetData>
  <sheetProtection password="8D1B" sheet="1"/>
  <mergeCells count="79">
    <mergeCell ref="P17:P37"/>
    <mergeCell ref="A1:P1"/>
    <mergeCell ref="A2:P2"/>
    <mergeCell ref="B31:N31"/>
    <mergeCell ref="B32:N34"/>
    <mergeCell ref="B36:D38"/>
    <mergeCell ref="E36:H36"/>
    <mergeCell ref="I36:N36"/>
    <mergeCell ref="E37:H37"/>
    <mergeCell ref="I37:N37"/>
    <mergeCell ref="I38:O38"/>
    <mergeCell ref="B26:G26"/>
    <mergeCell ref="I26:N26"/>
    <mergeCell ref="B27:G27"/>
    <mergeCell ref="I27:N27"/>
    <mergeCell ref="B28:G28"/>
    <mergeCell ref="I28:O28"/>
    <mergeCell ref="M21:N21"/>
    <mergeCell ref="I23:L23"/>
    <mergeCell ref="M23:N23"/>
    <mergeCell ref="C21:D21"/>
    <mergeCell ref="E21:F21"/>
    <mergeCell ref="G21:H21"/>
    <mergeCell ref="I21:J21"/>
    <mergeCell ref="K21:L21"/>
    <mergeCell ref="C20:D20"/>
    <mergeCell ref="E20:F20"/>
    <mergeCell ref="G20:H20"/>
    <mergeCell ref="I20:J20"/>
    <mergeCell ref="K20:L20"/>
    <mergeCell ref="M20:N20"/>
    <mergeCell ref="C19:D19"/>
    <mergeCell ref="E19:F19"/>
    <mergeCell ref="G19:H19"/>
    <mergeCell ref="I19:J19"/>
    <mergeCell ref="K19:L19"/>
    <mergeCell ref="M19:N19"/>
    <mergeCell ref="C18:D18"/>
    <mergeCell ref="E18:F18"/>
    <mergeCell ref="G18:H18"/>
    <mergeCell ref="I18:J18"/>
    <mergeCell ref="K18:L18"/>
    <mergeCell ref="M18:N18"/>
    <mergeCell ref="C17:D17"/>
    <mergeCell ref="E17:F17"/>
    <mergeCell ref="G17:H17"/>
    <mergeCell ref="I17:J17"/>
    <mergeCell ref="K17:L17"/>
    <mergeCell ref="M17:N17"/>
    <mergeCell ref="C16:D16"/>
    <mergeCell ref="E16:F16"/>
    <mergeCell ref="G16:H16"/>
    <mergeCell ref="I16:J16"/>
    <mergeCell ref="K16:L16"/>
    <mergeCell ref="M16:N16"/>
    <mergeCell ref="K14:L14"/>
    <mergeCell ref="M14:N14"/>
    <mergeCell ref="C15:D15"/>
    <mergeCell ref="E15:F15"/>
    <mergeCell ref="G15:H15"/>
    <mergeCell ref="I15:J15"/>
    <mergeCell ref="K15:L15"/>
    <mergeCell ref="M15:N15"/>
    <mergeCell ref="A9:D9"/>
    <mergeCell ref="E9:N9"/>
    <mergeCell ref="A10:G10"/>
    <mergeCell ref="H10:O10"/>
    <mergeCell ref="B13:N13"/>
    <mergeCell ref="B14:B21"/>
    <mergeCell ref="C14:D14"/>
    <mergeCell ref="E14:F14"/>
    <mergeCell ref="G14:H14"/>
    <mergeCell ref="I14:J14"/>
    <mergeCell ref="A4:O4"/>
    <mergeCell ref="A6:G6"/>
    <mergeCell ref="H6:O6"/>
    <mergeCell ref="E7:N7"/>
    <mergeCell ref="A8:G8"/>
    <mergeCell ref="H8:O8"/>
  </mergeCells>
  <printOptions/>
  <pageMargins left="0.4724409448818898" right="0.2362204724409449" top="0.2755905511811024" bottom="0.31496062992125984" header="0.11811023622047245" footer="0.15748031496062992"/>
  <pageSetup horizontalDpi="300" verticalDpi="300" orientation="landscape" paperSize="9" r:id="rId1"/>
  <headerFooter alignWithMargins="0">
    <oddFooter>&amp;L&amp;8&amp;A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Q49"/>
  <sheetViews>
    <sheetView tabSelected="1" zoomScale="115" zoomScaleNormal="115" workbookViewId="0" topLeftCell="A1">
      <selection activeCell="H6" sqref="H6:O6"/>
    </sheetView>
  </sheetViews>
  <sheetFormatPr defaultColWidth="9.140625" defaultRowHeight="12.75"/>
  <cols>
    <col min="1" max="1" width="9.140625" style="87" customWidth="1"/>
    <col min="2" max="2" width="2.00390625" style="87" customWidth="1"/>
    <col min="3" max="3" width="9.140625" style="87" customWidth="1"/>
    <col min="4" max="4" width="16.421875" style="87" customWidth="1"/>
    <col min="5" max="5" width="6.28125" style="87" customWidth="1"/>
    <col min="6" max="6" width="7.8515625" style="87" customWidth="1"/>
    <col min="7" max="7" width="9.140625" style="87" customWidth="1"/>
    <col min="8" max="8" width="12.00390625" style="87" customWidth="1"/>
    <col min="9" max="9" width="9.140625" style="87" customWidth="1"/>
    <col min="10" max="10" width="8.00390625" style="87" customWidth="1"/>
    <col min="11" max="11" width="9.140625" style="87" customWidth="1"/>
    <col min="12" max="12" width="10.00390625" style="87" customWidth="1"/>
    <col min="13" max="13" width="9.140625" style="87" customWidth="1"/>
    <col min="14" max="14" width="10.8515625" style="87" customWidth="1"/>
    <col min="15" max="15" width="11.28125" style="87" customWidth="1"/>
    <col min="16" max="16" width="2.8515625" style="87" customWidth="1"/>
    <col min="17" max="16384" width="9.140625" style="87" customWidth="1"/>
  </cols>
  <sheetData>
    <row r="1" spans="1:17" ht="15" customHeight="1">
      <c r="A1" s="153" t="s">
        <v>43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86"/>
    </row>
    <row r="2" spans="1:17" ht="9.7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86"/>
    </row>
    <row r="3" ht="15" customHeight="1" thickBot="1"/>
    <row r="4" spans="1:17" ht="24.75" customHeight="1" thickBot="1">
      <c r="A4" s="88" t="s">
        <v>33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90"/>
      <c r="P4" s="91"/>
      <c r="Q4" s="91"/>
    </row>
    <row r="5" spans="1:17" ht="7.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7" ht="12.75" customHeight="1">
      <c r="A6" s="92" t="s">
        <v>16</v>
      </c>
      <c r="B6" s="93"/>
      <c r="C6" s="93"/>
      <c r="D6" s="93"/>
      <c r="E6" s="93"/>
      <c r="F6" s="93"/>
      <c r="G6" s="94"/>
      <c r="H6" s="3"/>
      <c r="I6" s="4"/>
      <c r="J6" s="4"/>
      <c r="K6" s="4"/>
      <c r="L6" s="4"/>
      <c r="M6" s="4"/>
      <c r="N6" s="4"/>
      <c r="O6" s="5"/>
      <c r="P6" s="86"/>
      <c r="Q6" s="86"/>
    </row>
    <row r="7" spans="1:17" ht="7.5" customHeight="1">
      <c r="A7" s="95"/>
      <c r="B7" s="95"/>
      <c r="C7" s="96"/>
      <c r="D7" s="96"/>
      <c r="E7" s="97"/>
      <c r="F7" s="97"/>
      <c r="G7" s="97"/>
      <c r="H7" s="97"/>
      <c r="I7" s="97"/>
      <c r="J7" s="97"/>
      <c r="K7" s="97"/>
      <c r="L7" s="97"/>
      <c r="M7" s="97"/>
      <c r="N7" s="97"/>
      <c r="O7" s="96"/>
      <c r="P7" s="86"/>
      <c r="Q7" s="86"/>
    </row>
    <row r="8" spans="1:17" ht="12.75" customHeight="1">
      <c r="A8" s="92" t="s">
        <v>0</v>
      </c>
      <c r="B8" s="93"/>
      <c r="C8" s="93"/>
      <c r="D8" s="93"/>
      <c r="E8" s="93"/>
      <c r="F8" s="93"/>
      <c r="G8" s="94"/>
      <c r="H8" s="3"/>
      <c r="I8" s="4"/>
      <c r="J8" s="4"/>
      <c r="K8" s="4"/>
      <c r="L8" s="4"/>
      <c r="M8" s="4"/>
      <c r="N8" s="4"/>
      <c r="O8" s="5"/>
      <c r="P8" s="86"/>
      <c r="Q8" s="86"/>
    </row>
    <row r="9" spans="1:17" ht="6.75" customHeight="1">
      <c r="A9" s="98"/>
      <c r="B9" s="98"/>
      <c r="C9" s="98"/>
      <c r="D9" s="98"/>
      <c r="E9" s="97"/>
      <c r="F9" s="97"/>
      <c r="G9" s="97"/>
      <c r="H9" s="97"/>
      <c r="I9" s="97"/>
      <c r="J9" s="97"/>
      <c r="K9" s="97"/>
      <c r="L9" s="97"/>
      <c r="M9" s="97"/>
      <c r="N9" s="97"/>
      <c r="O9" s="96"/>
      <c r="P9" s="86"/>
      <c r="Q9" s="86"/>
    </row>
    <row r="10" spans="1:17" ht="12.75" customHeight="1">
      <c r="A10" s="92" t="s">
        <v>20</v>
      </c>
      <c r="B10" s="93"/>
      <c r="C10" s="93"/>
      <c r="D10" s="93"/>
      <c r="E10" s="93"/>
      <c r="F10" s="93"/>
      <c r="G10" s="94"/>
      <c r="H10" s="6"/>
      <c r="I10" s="7"/>
      <c r="J10" s="7"/>
      <c r="K10" s="7"/>
      <c r="L10" s="7"/>
      <c r="M10" s="7"/>
      <c r="N10" s="7"/>
      <c r="O10" s="8"/>
      <c r="P10" s="86"/>
      <c r="Q10" s="86"/>
    </row>
    <row r="11" spans="1:17" ht="6" customHeight="1">
      <c r="A11" s="86"/>
      <c r="B11" s="8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99"/>
      <c r="P11" s="86"/>
      <c r="Q11" s="86"/>
    </row>
    <row r="12" spans="1:17" ht="6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86"/>
      <c r="Q12" s="86"/>
    </row>
    <row r="13" spans="1:17" ht="12.75" customHeight="1">
      <c r="A13" s="96"/>
      <c r="B13" s="100" t="s">
        <v>17</v>
      </c>
      <c r="C13" s="101"/>
      <c r="D13" s="101"/>
      <c r="E13" s="101"/>
      <c r="F13" s="101"/>
      <c r="G13" s="101"/>
      <c r="H13" s="101"/>
      <c r="I13" s="101"/>
      <c r="J13" s="102"/>
      <c r="K13" s="102"/>
      <c r="L13" s="102"/>
      <c r="M13" s="102"/>
      <c r="N13" s="103"/>
      <c r="O13" s="96"/>
      <c r="P13" s="95"/>
      <c r="Q13" s="95"/>
    </row>
    <row r="14" spans="1:17" ht="27" customHeight="1">
      <c r="A14" s="1"/>
      <c r="B14" s="154"/>
      <c r="C14" s="155" t="s">
        <v>1</v>
      </c>
      <c r="D14" s="156"/>
      <c r="E14" s="157" t="s">
        <v>2</v>
      </c>
      <c r="F14" s="157"/>
      <c r="G14" s="157" t="s">
        <v>19</v>
      </c>
      <c r="H14" s="157"/>
      <c r="I14" s="157" t="s">
        <v>18</v>
      </c>
      <c r="J14" s="157"/>
      <c r="K14" s="157" t="s">
        <v>3</v>
      </c>
      <c r="L14" s="157"/>
      <c r="M14" s="157" t="s">
        <v>4</v>
      </c>
      <c r="N14" s="158"/>
      <c r="O14" s="1"/>
      <c r="P14" s="86"/>
      <c r="Q14" s="86"/>
    </row>
    <row r="15" spans="1:15" ht="12.75" customHeight="1">
      <c r="A15" s="1"/>
      <c r="B15" s="154"/>
      <c r="C15" s="159" t="s">
        <v>10</v>
      </c>
      <c r="D15" s="160"/>
      <c r="E15" s="139">
        <v>0</v>
      </c>
      <c r="F15" s="140"/>
      <c r="G15" s="141">
        <v>0</v>
      </c>
      <c r="H15" s="65"/>
      <c r="I15" s="45">
        <f>E15-G15</f>
        <v>0</v>
      </c>
      <c r="J15" s="46"/>
      <c r="K15" s="32">
        <v>1.2</v>
      </c>
      <c r="L15" s="33"/>
      <c r="M15" s="30">
        <f>I15*K15</f>
        <v>0</v>
      </c>
      <c r="N15" s="31"/>
      <c r="O15" s="1"/>
    </row>
    <row r="16" spans="1:15" ht="12.75" customHeight="1">
      <c r="A16" s="1"/>
      <c r="B16" s="154"/>
      <c r="C16" s="161" t="s">
        <v>11</v>
      </c>
      <c r="D16" s="162"/>
      <c r="E16" s="139">
        <v>0</v>
      </c>
      <c r="F16" s="140"/>
      <c r="G16" s="140">
        <v>0</v>
      </c>
      <c r="H16" s="71"/>
      <c r="I16" s="39">
        <f>E16-G16</f>
        <v>0</v>
      </c>
      <c r="J16" s="40"/>
      <c r="K16" s="28">
        <v>1.1</v>
      </c>
      <c r="L16" s="29"/>
      <c r="M16" s="30">
        <f>I16*K16</f>
        <v>0</v>
      </c>
      <c r="N16" s="31"/>
      <c r="O16" s="1"/>
    </row>
    <row r="17" spans="1:15" ht="12.75" customHeight="1">
      <c r="A17" s="1"/>
      <c r="B17" s="154"/>
      <c r="C17" s="161" t="s">
        <v>12</v>
      </c>
      <c r="D17" s="162"/>
      <c r="E17" s="139">
        <v>0</v>
      </c>
      <c r="F17" s="140"/>
      <c r="G17" s="140">
        <v>0</v>
      </c>
      <c r="H17" s="71"/>
      <c r="I17" s="39">
        <f>E17-G17</f>
        <v>0</v>
      </c>
      <c r="J17" s="40"/>
      <c r="K17" s="28">
        <v>1</v>
      </c>
      <c r="L17" s="29"/>
      <c r="M17" s="30">
        <f>I17*K17</f>
        <v>0</v>
      </c>
      <c r="N17" s="31"/>
      <c r="O17" s="1"/>
    </row>
    <row r="18" spans="1:15" ht="12.75" customHeight="1">
      <c r="A18" s="1"/>
      <c r="B18" s="154"/>
      <c r="C18" s="110" t="s">
        <v>13</v>
      </c>
      <c r="D18" s="111"/>
      <c r="E18" s="139">
        <v>0</v>
      </c>
      <c r="F18" s="140"/>
      <c r="G18" s="142"/>
      <c r="H18" s="143"/>
      <c r="I18" s="39"/>
      <c r="J18" s="40"/>
      <c r="K18" s="28">
        <v>0.5</v>
      </c>
      <c r="L18" s="29"/>
      <c r="M18" s="30">
        <f>E18*K18</f>
        <v>0</v>
      </c>
      <c r="N18" s="31"/>
      <c r="O18" s="1"/>
    </row>
    <row r="19" spans="1:15" ht="12.75" customHeight="1">
      <c r="A19" s="1"/>
      <c r="B19" s="154"/>
      <c r="C19" s="110" t="s">
        <v>14</v>
      </c>
      <c r="D19" s="111"/>
      <c r="E19" s="139">
        <v>0</v>
      </c>
      <c r="F19" s="140"/>
      <c r="G19" s="142"/>
      <c r="H19" s="143"/>
      <c r="I19" s="39"/>
      <c r="J19" s="40"/>
      <c r="K19" s="28">
        <v>0.2</v>
      </c>
      <c r="L19" s="29"/>
      <c r="M19" s="30">
        <f>E19*K19</f>
        <v>0</v>
      </c>
      <c r="N19" s="31"/>
      <c r="O19" s="1"/>
    </row>
    <row r="20" spans="1:15" ht="18" customHeight="1">
      <c r="A20" s="1"/>
      <c r="B20" s="154"/>
      <c r="C20" s="110" t="s">
        <v>37</v>
      </c>
      <c r="D20" s="111"/>
      <c r="E20" s="139">
        <v>0</v>
      </c>
      <c r="F20" s="140"/>
      <c r="G20" s="142"/>
      <c r="H20" s="143"/>
      <c r="I20" s="39"/>
      <c r="J20" s="40"/>
      <c r="K20" s="28">
        <v>0.15</v>
      </c>
      <c r="L20" s="29"/>
      <c r="M20" s="30">
        <f>E20*K20</f>
        <v>0</v>
      </c>
      <c r="N20" s="31"/>
      <c r="O20" s="1"/>
    </row>
    <row r="21" spans="1:16" ht="18" customHeight="1" thickBot="1">
      <c r="A21" s="163"/>
      <c r="B21" s="164"/>
      <c r="C21" s="115" t="s">
        <v>15</v>
      </c>
      <c r="D21" s="116"/>
      <c r="E21" s="144">
        <v>0</v>
      </c>
      <c r="F21" s="145"/>
      <c r="G21" s="145"/>
      <c r="H21" s="77"/>
      <c r="I21" s="49"/>
      <c r="J21" s="50"/>
      <c r="K21" s="47">
        <v>0.1</v>
      </c>
      <c r="L21" s="48"/>
      <c r="M21" s="51">
        <f>E21*K21</f>
        <v>0</v>
      </c>
      <c r="N21" s="52"/>
      <c r="O21" s="1"/>
      <c r="P21" s="165"/>
    </row>
    <row r="22" spans="1:16" ht="5.25" customHeight="1">
      <c r="A22" s="166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65"/>
    </row>
    <row r="23" spans="1:16" ht="12.75">
      <c r="A23" s="166"/>
      <c r="B23" s="1"/>
      <c r="C23" s="117"/>
      <c r="D23" s="118"/>
      <c r="E23" s="118"/>
      <c r="F23" s="118"/>
      <c r="G23" s="118"/>
      <c r="H23" s="118"/>
      <c r="I23" s="119" t="s">
        <v>28</v>
      </c>
      <c r="J23" s="167"/>
      <c r="K23" s="167"/>
      <c r="L23" s="168"/>
      <c r="M23" s="44">
        <f>SUM(M15:N21)</f>
        <v>0</v>
      </c>
      <c r="N23" s="44"/>
      <c r="O23" s="1"/>
      <c r="P23" s="165"/>
    </row>
    <row r="24" spans="1:16" ht="3.75" customHeight="1">
      <c r="A24" s="166"/>
      <c r="B24" s="1"/>
      <c r="C24" s="117"/>
      <c r="D24" s="118"/>
      <c r="E24" s="118"/>
      <c r="F24" s="118"/>
      <c r="G24" s="118"/>
      <c r="H24" s="118"/>
      <c r="I24" s="118"/>
      <c r="J24" s="118"/>
      <c r="K24" s="118"/>
      <c r="L24" s="122"/>
      <c r="M24" s="1"/>
      <c r="N24" s="1"/>
      <c r="O24" s="1"/>
      <c r="P24" s="165"/>
    </row>
    <row r="25" spans="1:16" ht="11.25" customHeight="1">
      <c r="A25" s="166"/>
      <c r="B25" s="1"/>
      <c r="C25" s="169" t="s">
        <v>38</v>
      </c>
      <c r="D25" s="170"/>
      <c r="E25" s="170"/>
      <c r="F25" s="170"/>
      <c r="G25" s="170"/>
      <c r="H25" s="170"/>
      <c r="I25" s="170"/>
      <c r="J25" s="170"/>
      <c r="K25" s="170"/>
      <c r="L25" s="170"/>
      <c r="M25" s="1"/>
      <c r="N25" s="1"/>
      <c r="O25" s="1"/>
      <c r="P25" s="165"/>
    </row>
    <row r="26" spans="1:16" ht="3.75" customHeight="1">
      <c r="A26" s="166"/>
      <c r="B26" s="1"/>
      <c r="C26" s="117"/>
      <c r="D26" s="118"/>
      <c r="E26" s="118"/>
      <c r="F26" s="118"/>
      <c r="G26" s="118"/>
      <c r="H26" s="118"/>
      <c r="I26" s="118"/>
      <c r="J26" s="118"/>
      <c r="K26" s="118"/>
      <c r="L26" s="122"/>
      <c r="M26" s="1"/>
      <c r="N26" s="1"/>
      <c r="O26" s="1"/>
      <c r="P26" s="165"/>
    </row>
    <row r="27" spans="1:16" ht="4.5" customHeight="1" thickBot="1">
      <c r="A27" s="166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165"/>
    </row>
    <row r="28" spans="1:16" ht="12.75" customHeight="1">
      <c r="A28" s="166"/>
      <c r="B28" s="100" t="s">
        <v>24</v>
      </c>
      <c r="C28" s="101"/>
      <c r="D28" s="101"/>
      <c r="E28" s="101"/>
      <c r="F28" s="101"/>
      <c r="G28" s="101"/>
      <c r="H28" s="101"/>
      <c r="I28" s="101"/>
      <c r="J28" s="102"/>
      <c r="K28" s="102"/>
      <c r="L28" s="102"/>
      <c r="M28" s="102"/>
      <c r="N28" s="103"/>
      <c r="O28" s="1"/>
      <c r="P28" s="165"/>
    </row>
    <row r="29" spans="1:16" ht="12.75" customHeight="1">
      <c r="A29" s="166"/>
      <c r="B29" s="171" t="s">
        <v>5</v>
      </c>
      <c r="C29" s="106"/>
      <c r="D29" s="155" t="s">
        <v>6</v>
      </c>
      <c r="E29" s="155"/>
      <c r="F29" s="155" t="s">
        <v>7</v>
      </c>
      <c r="G29" s="155"/>
      <c r="H29" s="172" t="s">
        <v>8</v>
      </c>
      <c r="I29" s="105" t="s">
        <v>42</v>
      </c>
      <c r="J29" s="173"/>
      <c r="K29" s="105" t="s">
        <v>9</v>
      </c>
      <c r="L29" s="173"/>
      <c r="M29" s="174" t="s">
        <v>26</v>
      </c>
      <c r="N29" s="175"/>
      <c r="O29" s="2"/>
      <c r="P29" s="112" t="s">
        <v>55</v>
      </c>
    </row>
    <row r="30" spans="1:16" ht="19.5" customHeight="1">
      <c r="A30" s="176"/>
      <c r="B30" s="177" t="s">
        <v>21</v>
      </c>
      <c r="C30" s="155"/>
      <c r="D30" s="155" t="s">
        <v>21</v>
      </c>
      <c r="E30" s="155"/>
      <c r="F30" s="155" t="s">
        <v>22</v>
      </c>
      <c r="G30" s="155"/>
      <c r="H30" s="172" t="s">
        <v>21</v>
      </c>
      <c r="I30" s="155" t="s">
        <v>21</v>
      </c>
      <c r="J30" s="155"/>
      <c r="K30" s="105" t="s">
        <v>23</v>
      </c>
      <c r="L30" s="106"/>
      <c r="M30" s="178"/>
      <c r="N30" s="179"/>
      <c r="O30" s="1"/>
      <c r="P30" s="180"/>
    </row>
    <row r="31" spans="1:16" ht="13.5" thickBot="1">
      <c r="A31" s="1"/>
      <c r="B31" s="146"/>
      <c r="C31" s="147"/>
      <c r="D31" s="147"/>
      <c r="E31" s="147"/>
      <c r="F31" s="147"/>
      <c r="G31" s="147"/>
      <c r="H31" s="148"/>
      <c r="I31" s="149"/>
      <c r="J31" s="150"/>
      <c r="K31" s="151">
        <v>0</v>
      </c>
      <c r="L31" s="152"/>
      <c r="M31" s="42">
        <f>I31-I31*K31</f>
        <v>0</v>
      </c>
      <c r="N31" s="43"/>
      <c r="O31" s="1"/>
      <c r="P31" s="180"/>
    </row>
    <row r="32" spans="1:16" ht="6.75" customHeight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81"/>
      <c r="N32" s="181"/>
      <c r="O32" s="1"/>
      <c r="P32" s="180"/>
    </row>
    <row r="33" spans="1:16" ht="12.75" customHeight="1">
      <c r="A33" s="96"/>
      <c r="B33" s="182" t="s">
        <v>25</v>
      </c>
      <c r="C33" s="101"/>
      <c r="D33" s="101"/>
      <c r="E33" s="101"/>
      <c r="F33" s="101"/>
      <c r="G33" s="101"/>
      <c r="H33" s="101"/>
      <c r="I33" s="101"/>
      <c r="J33" s="102"/>
      <c r="K33" s="102"/>
      <c r="L33" s="102"/>
      <c r="M33" s="102"/>
      <c r="N33" s="103"/>
      <c r="O33" s="96"/>
      <c r="P33" s="180"/>
    </row>
    <row r="34" spans="1:16" ht="12.75">
      <c r="A34" s="1"/>
      <c r="B34" s="183" t="s">
        <v>29</v>
      </c>
      <c r="C34" s="184"/>
      <c r="D34" s="184"/>
      <c r="E34" s="185"/>
      <c r="F34" s="186" t="s">
        <v>30</v>
      </c>
      <c r="G34" s="184"/>
      <c r="H34" s="184"/>
      <c r="I34" s="185"/>
      <c r="J34" s="184" t="s">
        <v>27</v>
      </c>
      <c r="K34" s="184"/>
      <c r="L34" s="184"/>
      <c r="M34" s="184"/>
      <c r="N34" s="187"/>
      <c r="O34" s="1"/>
      <c r="P34" s="180"/>
    </row>
    <row r="35" spans="1:17" ht="13.5" thickBot="1">
      <c r="A35" s="1"/>
      <c r="B35" s="34">
        <f>M23</f>
        <v>0</v>
      </c>
      <c r="C35" s="35"/>
      <c r="D35" s="35"/>
      <c r="E35" s="36"/>
      <c r="F35" s="41">
        <f>M31</f>
        <v>0</v>
      </c>
      <c r="G35" s="35"/>
      <c r="H35" s="35"/>
      <c r="I35" s="36"/>
      <c r="J35" s="37">
        <f>B35*F35</f>
        <v>0</v>
      </c>
      <c r="K35" s="37"/>
      <c r="L35" s="37"/>
      <c r="M35" s="37"/>
      <c r="N35" s="38"/>
      <c r="O35" s="1"/>
      <c r="P35" s="180"/>
      <c r="Q35" s="188"/>
    </row>
    <row r="36" spans="1:17" ht="5.25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80"/>
      <c r="Q36" s="123"/>
    </row>
    <row r="37" spans="1:17" ht="12.75">
      <c r="A37" s="123"/>
      <c r="B37" s="189" t="s">
        <v>39</v>
      </c>
      <c r="C37" s="190"/>
      <c r="D37" s="190"/>
      <c r="E37" s="190"/>
      <c r="F37" s="190"/>
      <c r="G37" s="191"/>
      <c r="H37" s="123"/>
      <c r="I37" s="189" t="s">
        <v>40</v>
      </c>
      <c r="J37" s="190"/>
      <c r="K37" s="190"/>
      <c r="L37" s="190"/>
      <c r="M37" s="190"/>
      <c r="N37" s="191"/>
      <c r="O37" s="123"/>
      <c r="P37" s="180"/>
      <c r="Q37" s="123"/>
    </row>
    <row r="38" spans="1:16" ht="13.5" thickBot="1">
      <c r="A38" s="2"/>
      <c r="B38" s="16">
        <f>J35*2</f>
        <v>0</v>
      </c>
      <c r="C38" s="17"/>
      <c r="D38" s="17"/>
      <c r="E38" s="17"/>
      <c r="F38" s="17"/>
      <c r="G38" s="18"/>
      <c r="H38" s="2"/>
      <c r="I38" s="16">
        <f>IF(J35&gt;80000,10329,IF(J35&lt;10000,516,((J35-10000)*(10329-516)/(80000-10000)+516)))</f>
        <v>516</v>
      </c>
      <c r="J38" s="17" t="e">
        <f>($A38-$A$18)*($B$11-$B$18)/($A$11-$A$18)+$B$18</f>
        <v>#DIV/0!</v>
      </c>
      <c r="K38" s="17" t="e">
        <f>($A38-$A$18)*($B$11-$B$18)/($A$11-$A$18)+$B$18</f>
        <v>#DIV/0!</v>
      </c>
      <c r="L38" s="17" t="e">
        <f>($A38-$A$18)*($B$11-$B$18)/($A$11-$A$18)+$B$18</f>
        <v>#DIV/0!</v>
      </c>
      <c r="M38" s="17" t="e">
        <f>($A38-$A$18)*($B$11-$B$18)/($A$11-$A$18)+$B$18</f>
        <v>#DIV/0!</v>
      </c>
      <c r="N38" s="18" t="e">
        <f>($A38-$A$18)*($B$11-$B$18)/($A$11-$A$18)+$B$18</f>
        <v>#DIV/0!</v>
      </c>
      <c r="O38" s="2"/>
      <c r="P38" s="180"/>
    </row>
    <row r="39" spans="1:17" ht="9.75" customHeight="1">
      <c r="A39" s="1"/>
      <c r="B39" s="192" t="s">
        <v>36</v>
      </c>
      <c r="C39" s="193"/>
      <c r="D39" s="193"/>
      <c r="E39" s="193"/>
      <c r="F39" s="193"/>
      <c r="G39" s="193"/>
      <c r="H39" s="129"/>
      <c r="I39" s="130" t="s">
        <v>34</v>
      </c>
      <c r="J39" s="194"/>
      <c r="K39" s="194"/>
      <c r="L39" s="194"/>
      <c r="M39" s="194"/>
      <c r="N39" s="194"/>
      <c r="O39" s="194"/>
      <c r="P39" s="180"/>
      <c r="Q39" s="86"/>
    </row>
    <row r="40" spans="1:17" ht="5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80"/>
      <c r="Q40" s="123"/>
    </row>
    <row r="41" spans="1:17" ht="5.25" customHeight="1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80"/>
      <c r="Q41" s="123"/>
    </row>
    <row r="42" spans="1:17" ht="12.75" customHeight="1">
      <c r="A42" s="1"/>
      <c r="B42" s="131" t="s">
        <v>31</v>
      </c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6"/>
      <c r="O42" s="1"/>
      <c r="P42" s="180"/>
      <c r="Q42" s="86"/>
    </row>
    <row r="43" spans="1:16" ht="12.75">
      <c r="A43" s="1"/>
      <c r="B43" s="19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4"/>
      <c r="O43" s="1"/>
      <c r="P43" s="180"/>
    </row>
    <row r="44" spans="1:16" ht="12.75">
      <c r="A44" s="1"/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7"/>
      <c r="O44" s="1"/>
      <c r="P44" s="180"/>
    </row>
    <row r="45" spans="1:16" ht="13.5" thickBot="1">
      <c r="A45" s="1"/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60"/>
      <c r="O45" s="1"/>
      <c r="P45" s="180"/>
    </row>
    <row r="46" spans="1:17" ht="5.25" customHeight="1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80"/>
      <c r="Q46" s="123"/>
    </row>
    <row r="47" spans="1:16" ht="12.75">
      <c r="A47" s="2"/>
      <c r="B47" s="197" t="s">
        <v>53</v>
      </c>
      <c r="C47" s="198"/>
      <c r="D47" s="198"/>
      <c r="E47" s="199" t="s">
        <v>32</v>
      </c>
      <c r="F47" s="200"/>
      <c r="G47" s="200"/>
      <c r="H47" s="201"/>
      <c r="I47" s="202" t="s">
        <v>41</v>
      </c>
      <c r="J47" s="202"/>
      <c r="K47" s="202"/>
      <c r="L47" s="202"/>
      <c r="M47" s="202"/>
      <c r="N47" s="203"/>
      <c r="P47" s="180"/>
    </row>
    <row r="48" spans="2:16" ht="13.5" thickBot="1">
      <c r="B48" s="204"/>
      <c r="C48" s="205"/>
      <c r="D48" s="205"/>
      <c r="E48" s="41">
        <f>+J35</f>
        <v>0</v>
      </c>
      <c r="F48" s="35"/>
      <c r="G48" s="35"/>
      <c r="H48" s="36"/>
      <c r="I48" s="16">
        <f>IF(E48&gt;80000,5164,IF(E48&lt;10000,516,((E48-10000)*(5164-516)/(80000-10000)+516)))</f>
        <v>516</v>
      </c>
      <c r="J48" s="17" t="e">
        <f>($A48-$A$18)*($B$11-$B$18)/($A$11-$A$18)+$B$18</f>
        <v>#DIV/0!</v>
      </c>
      <c r="K48" s="17" t="e">
        <f>($A48-$A$18)*($B$11-$B$18)/($A$11-$A$18)+$B$18</f>
        <v>#DIV/0!</v>
      </c>
      <c r="L48" s="17" t="e">
        <f>($A48-$A$18)*($B$11-$B$18)/($A$11-$A$18)+$B$18</f>
        <v>#DIV/0!</v>
      </c>
      <c r="M48" s="17" t="e">
        <f>($A48-$A$18)*($B$11-$B$18)/($A$11-$A$18)+$B$18</f>
        <v>#DIV/0!</v>
      </c>
      <c r="N48" s="18" t="e">
        <f>($A48-$A$18)*($B$11-$B$18)/($A$11-$A$18)+$B$18</f>
        <v>#DIV/0!</v>
      </c>
      <c r="P48" s="180"/>
    </row>
    <row r="49" spans="1:17" ht="9.75" customHeight="1" thickBot="1">
      <c r="A49" s="86"/>
      <c r="B49" s="206"/>
      <c r="C49" s="207"/>
      <c r="D49" s="208"/>
      <c r="E49" s="129"/>
      <c r="F49" s="129"/>
      <c r="G49" s="129"/>
      <c r="H49" s="129"/>
      <c r="I49" s="130" t="s">
        <v>35</v>
      </c>
      <c r="J49" s="194"/>
      <c r="K49" s="194"/>
      <c r="L49" s="194"/>
      <c r="M49" s="194"/>
      <c r="N49" s="194"/>
      <c r="O49" s="194"/>
      <c r="Q49" s="86"/>
    </row>
  </sheetData>
  <sheetProtection password="B2DB" sheet="1" selectLockedCells="1"/>
  <mergeCells count="107">
    <mergeCell ref="K31:L31"/>
    <mergeCell ref="B39:G39"/>
    <mergeCell ref="I31:J31"/>
    <mergeCell ref="A1:P2"/>
    <mergeCell ref="J34:N34"/>
    <mergeCell ref="P29:P48"/>
    <mergeCell ref="A21:A29"/>
    <mergeCell ref="I47:N47"/>
    <mergeCell ref="I48:N48"/>
    <mergeCell ref="M32:N32"/>
    <mergeCell ref="B30:C30"/>
    <mergeCell ref="I23:L23"/>
    <mergeCell ref="I29:J29"/>
    <mergeCell ref="I30:J30"/>
    <mergeCell ref="I49:O49"/>
    <mergeCell ref="I39:O39"/>
    <mergeCell ref="B42:N42"/>
    <mergeCell ref="B43:N45"/>
    <mergeCell ref="E47:H47"/>
    <mergeCell ref="E48:H48"/>
    <mergeCell ref="B47:D49"/>
    <mergeCell ref="M15:N15"/>
    <mergeCell ref="M19:N19"/>
    <mergeCell ref="M20:N20"/>
    <mergeCell ref="B27:O27"/>
    <mergeCell ref="I19:J19"/>
    <mergeCell ref="K21:L21"/>
    <mergeCell ref="I21:J21"/>
    <mergeCell ref="E20:F20"/>
    <mergeCell ref="M21:N21"/>
    <mergeCell ref="M23:N23"/>
    <mergeCell ref="I15:J15"/>
    <mergeCell ref="M18:N18"/>
    <mergeCell ref="K14:L14"/>
    <mergeCell ref="E9:N9"/>
    <mergeCell ref="A9:D9"/>
    <mergeCell ref="I14:J14"/>
    <mergeCell ref="M17:N17"/>
    <mergeCell ref="C16:D16"/>
    <mergeCell ref="E17:F17"/>
    <mergeCell ref="G17:H17"/>
    <mergeCell ref="E14:F14"/>
    <mergeCell ref="G14:H14"/>
    <mergeCell ref="E15:F15"/>
    <mergeCell ref="E16:F16"/>
    <mergeCell ref="G16:H16"/>
    <mergeCell ref="G15:H15"/>
    <mergeCell ref="K20:L20"/>
    <mergeCell ref="F34:I34"/>
    <mergeCell ref="B34:E34"/>
    <mergeCell ref="M31:N31"/>
    <mergeCell ref="B31:C31"/>
    <mergeCell ref="D31:E31"/>
    <mergeCell ref="F31:G31"/>
    <mergeCell ref="B33:N33"/>
    <mergeCell ref="E21:F21"/>
    <mergeCell ref="G21:H21"/>
    <mergeCell ref="F35:I35"/>
    <mergeCell ref="C18:D18"/>
    <mergeCell ref="C21:D21"/>
    <mergeCell ref="C19:D19"/>
    <mergeCell ref="C20:D20"/>
    <mergeCell ref="G18:H18"/>
    <mergeCell ref="I20:J20"/>
    <mergeCell ref="B28:N28"/>
    <mergeCell ref="C25:L25"/>
    <mergeCell ref="B29:C29"/>
    <mergeCell ref="A4:O4"/>
    <mergeCell ref="E7:N7"/>
    <mergeCell ref="A6:G6"/>
    <mergeCell ref="H6:O6"/>
    <mergeCell ref="K17:L17"/>
    <mergeCell ref="I16:J16"/>
    <mergeCell ref="I17:J17"/>
    <mergeCell ref="A10:G10"/>
    <mergeCell ref="A8:G8"/>
    <mergeCell ref="B14:B21"/>
    <mergeCell ref="K19:L19"/>
    <mergeCell ref="I18:J18"/>
    <mergeCell ref="K18:L18"/>
    <mergeCell ref="B37:G37"/>
    <mergeCell ref="I37:N37"/>
    <mergeCell ref="B38:G38"/>
    <mergeCell ref="I38:N38"/>
    <mergeCell ref="E18:F18"/>
    <mergeCell ref="G20:H20"/>
    <mergeCell ref="E19:F19"/>
    <mergeCell ref="G19:H19"/>
    <mergeCell ref="B35:E35"/>
    <mergeCell ref="J35:N35"/>
    <mergeCell ref="M29:N30"/>
    <mergeCell ref="K29:L29"/>
    <mergeCell ref="K30:L30"/>
    <mergeCell ref="D29:E29"/>
    <mergeCell ref="F29:G29"/>
    <mergeCell ref="D30:E30"/>
    <mergeCell ref="F30:G30"/>
    <mergeCell ref="C14:D14"/>
    <mergeCell ref="B13:N13"/>
    <mergeCell ref="H8:O8"/>
    <mergeCell ref="H10:O10"/>
    <mergeCell ref="K16:L16"/>
    <mergeCell ref="C17:D17"/>
    <mergeCell ref="C15:D15"/>
    <mergeCell ref="M16:N16"/>
    <mergeCell ref="M14:N14"/>
    <mergeCell ref="K15:L15"/>
  </mergeCells>
  <printOptions/>
  <pageMargins left="0.4724409448818898" right="0.2362204724409449" top="0.2755905511811024" bottom="0.31496062992125984" header="0.11811023622047245" footer="0.15748031496062992"/>
  <pageSetup horizontalDpi="300" verticalDpi="300" orientation="landscape" paperSize="9" r:id="rId1"/>
  <headerFooter alignWithMargins="0">
    <oddFooter>&amp;L&amp;7&amp;A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Acquedolci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Tecnico Comune di Acquedolci</dc:creator>
  <cp:keywords/>
  <dc:description/>
  <cp:lastModifiedBy>pinosavio</cp:lastModifiedBy>
  <cp:lastPrinted>2016-04-22T09:10:21Z</cp:lastPrinted>
  <dcterms:created xsi:type="dcterms:W3CDTF">2009-01-21T07:49:16Z</dcterms:created>
  <dcterms:modified xsi:type="dcterms:W3CDTF">2016-05-17T10:52:47Z</dcterms:modified>
  <cp:category/>
  <cp:version/>
  <cp:contentType/>
  <cp:contentStatus/>
</cp:coreProperties>
</file>